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24400497G\Documents\OneDrive - Madrid Digital\Memorias\hospitales\Modelo para 2024\Hospitales 2024\HU Fuenlabrada\Datos Abiertos Memoria 24  HU Fuenlabrada\"/>
    </mc:Choice>
  </mc:AlternateContent>
  <bookViews>
    <workbookView xWindow="0" yWindow="0" windowWidth="23040" windowHeight="7500" firstSheet="5" activeTab="7"/>
  </bookViews>
  <sheets>
    <sheet name="Portada 1" sheetId="1" r:id="rId1"/>
    <sheet name="2024 en Cifras" sheetId="2" r:id="rId2"/>
    <sheet name="Población de Referencia" sheetId="4" r:id="rId3"/>
    <sheet name="Pirámide Población" sheetId="5" r:id="rId4"/>
    <sheet name="Recursos Humanos" sheetId="7" r:id="rId5"/>
    <sheet name="Recursos Materiales" sheetId="8" r:id="rId6"/>
    <sheet name="Alta Tecnología" sheetId="11" r:id="rId7"/>
    <sheet name="Otros Equipos" sheetId="9" r:id="rId8"/>
  </sheets>
  <externalReferences>
    <externalReference r:id="rId9"/>
  </externalReferences>
  <definedNames>
    <definedName name="_Toc104450853" localSheetId="1">'2024 en Cifras'!#REF!</definedName>
    <definedName name="_Toc106893891" localSheetId="5">'Recursos Materiales'!#REF!</definedName>
    <definedName name="_Toc106895452" localSheetId="4">'Recursos Humanos'!#REF!</definedName>
    <definedName name="_Toc318202529" localSheetId="7">'Otros Equipos'!#REF!</definedName>
    <definedName name="_Toc72408385" localSheetId="1">'2024 en Cifras'!#REF!</definedName>
    <definedName name="_Toc75343940" localSheetId="4">'Recursos Humanos'!#REF!</definedName>
    <definedName name="_Toc75343941" localSheetId="1">'2024 en Cifras'!#REF!</definedName>
    <definedName name="_Toc77243979" localSheetId="1">'2024 en Cifras'!#REF!</definedName>
    <definedName name="_Toc77243987" localSheetId="1">'2024 en Cifras'!#REF!</definedName>
    <definedName name="_Toc77243992" localSheetId="1">'2024 en Cifras'!#REF!</definedName>
    <definedName name="_Toc77243993" localSheetId="1">'2024 en Cifras'!#REF!</definedName>
    <definedName name="_Toc77244018" localSheetId="1">'2024 en Cifras'!#REF!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5" i="5" l="1"/>
  <c r="E21" i="5" s="1"/>
  <c r="B25" i="5"/>
  <c r="D22" i="5" s="1"/>
  <c r="D23" i="5" l="1"/>
  <c r="E23" i="5"/>
  <c r="E8" i="5"/>
  <c r="E16" i="5"/>
  <c r="E6" i="5"/>
  <c r="E10" i="5"/>
  <c r="E14" i="5"/>
  <c r="E18" i="5"/>
  <c r="E22" i="5"/>
  <c r="D7" i="5"/>
  <c r="D11" i="5"/>
  <c r="D15" i="5"/>
  <c r="D19" i="5"/>
  <c r="E7" i="5"/>
  <c r="E11" i="5"/>
  <c r="E15" i="5"/>
  <c r="E19" i="5"/>
  <c r="D8" i="5"/>
  <c r="D12" i="5"/>
  <c r="D16" i="5"/>
  <c r="D20" i="5"/>
  <c r="D24" i="5"/>
  <c r="E24" i="5"/>
  <c r="E12" i="5"/>
  <c r="E20" i="5"/>
  <c r="D5" i="5"/>
  <c r="D9" i="5"/>
  <c r="D13" i="5"/>
  <c r="D17" i="5"/>
  <c r="D21" i="5"/>
  <c r="E5" i="5"/>
  <c r="E9" i="5"/>
  <c r="E13" i="5"/>
  <c r="E17" i="5"/>
  <c r="D6" i="5"/>
  <c r="D10" i="5"/>
  <c r="D14" i="5"/>
  <c r="D18" i="5"/>
  <c r="E25" i="5" l="1"/>
  <c r="D25" i="5"/>
</calcChain>
</file>

<file path=xl/sharedStrings.xml><?xml version="1.0" encoding="utf-8"?>
<sst xmlns="http://schemas.openxmlformats.org/spreadsheetml/2006/main" count="208" uniqueCount="192">
  <si>
    <t>1. Nuestro Centro</t>
  </si>
  <si>
    <t>MEMORIA 2024</t>
  </si>
  <si>
    <t>Hospital Universitario  de Fuenlabrada</t>
  </si>
  <si>
    <t>Actividad Asistencial  Y quirúrgica</t>
  </si>
  <si>
    <t>Altas totales</t>
  </si>
  <si>
    <t>Estancia Media</t>
  </si>
  <si>
    <t>Peso Medio</t>
  </si>
  <si>
    <t>Ingresos totales</t>
  </si>
  <si>
    <t>Ingresos Urgentes</t>
  </si>
  <si>
    <t>Urgencias Totales</t>
  </si>
  <si>
    <t>% Urgencias ingresadas</t>
  </si>
  <si>
    <t>Sesiones Hospital de Día</t>
  </si>
  <si>
    <t>Hospitalización a domicilio</t>
  </si>
  <si>
    <t>Ingresos</t>
  </si>
  <si>
    <t>Estancia media</t>
  </si>
  <si>
    <t>Altas</t>
  </si>
  <si>
    <t>Intervenciones quirúrgicas programadas con hospitalización</t>
  </si>
  <si>
    <t>Intervenciones quirúrgicas urgentes con hospitalización</t>
  </si>
  <si>
    <t>Nº partos</t>
  </si>
  <si>
    <t>% Cesáreas</t>
  </si>
  <si>
    <t>Actividad Global de consultas no presenciales</t>
  </si>
  <si>
    <t>eConsultas</t>
  </si>
  <si>
    <t>Telefónicas</t>
  </si>
  <si>
    <t>Consultas Externas</t>
  </si>
  <si>
    <t>Primeras consultas</t>
  </si>
  <si>
    <t>Consultas sucesivas</t>
  </si>
  <si>
    <t>% Primeras consultas solicitadas por Atención Primaria (AP)</t>
  </si>
  <si>
    <t>Índice sucesivas/primeras</t>
  </si>
  <si>
    <t>TOTAL</t>
  </si>
  <si>
    <t>Consultas solicitadas como consecuencia de la Libre Elección</t>
  </si>
  <si>
    <t>Número citas entrantes</t>
  </si>
  <si>
    <t>Número citas salientes</t>
  </si>
  <si>
    <t>Casuística CMBD</t>
  </si>
  <si>
    <t>Episodios</t>
  </si>
  <si>
    <t>GRDs Médicos</t>
  </si>
  <si>
    <t>GRDs  Quirúrgicos</t>
  </si>
  <si>
    <t>Recursos Humanos</t>
  </si>
  <si>
    <t>Equipo Directivo</t>
  </si>
  <si>
    <t>Área Médica- Facultativos</t>
  </si>
  <si>
    <t>Área Enfermería</t>
  </si>
  <si>
    <t>Personal No Sanitario</t>
  </si>
  <si>
    <t>Docencia</t>
  </si>
  <si>
    <t>GESTIÓN DEL CONOCIMIENTO</t>
  </si>
  <si>
    <t>Formación Pregrado</t>
  </si>
  <si>
    <t xml:space="preserve"> Nº Alumnos: 183 </t>
  </si>
  <si>
    <t>Formación de Grado</t>
  </si>
  <si>
    <t xml:space="preserve"> Nº Alumnos: 389 </t>
  </si>
  <si>
    <t xml:space="preserve">Nº Profesores Asociados: 56 </t>
  </si>
  <si>
    <t>Formación Posgrado</t>
  </si>
  <si>
    <t xml:space="preserve"> Nº Alumnos: 11</t>
  </si>
  <si>
    <t>Formación de Especialistas</t>
  </si>
  <si>
    <t xml:space="preserve">Nº Residentes: 184 </t>
  </si>
  <si>
    <t>Formación Continuada</t>
  </si>
  <si>
    <t>Nº actividades totales: 578</t>
  </si>
  <si>
    <t>Nº horas formación totales: 3.376</t>
  </si>
  <si>
    <t>Nº profesionales participantes 7.415</t>
  </si>
  <si>
    <t>investigación I+D+I</t>
  </si>
  <si>
    <t>Nº proyec</t>
  </si>
  <si>
    <t>tos investigación</t>
  </si>
  <si>
    <t>Nº proyectos innovación en curso</t>
  </si>
  <si>
    <t>Nº publicaciones científicas</t>
  </si>
  <si>
    <t>GRUPOS DE EDAD (AÑOS)</t>
  </si>
  <si>
    <t>NOMBRE CENTRO</t>
  </si>
  <si>
    <t>LOCALIDAD</t>
  </si>
  <si>
    <t>0-2</t>
  </si>
  <si>
    <t>16-64</t>
  </si>
  <si>
    <t>65-79</t>
  </si>
  <si>
    <t>≥ 80</t>
  </si>
  <si>
    <t>C.S. ALICANTE</t>
  </si>
  <si>
    <t>FUENLABRADA</t>
  </si>
  <si>
    <t>C.S. CASTILLA LA NUEVA</t>
  </si>
  <si>
    <t>C.S. CUZCO</t>
  </si>
  <si>
    <t>C.S. EL NARANJO</t>
  </si>
  <si>
    <t>C.S. FRANCIA</t>
  </si>
  <si>
    <t>C.S. HUMANES</t>
  </si>
  <si>
    <t>HUMANES DE MADRID</t>
  </si>
  <si>
    <t>C.S. PANADERAS</t>
  </si>
  <si>
    <t>C.S. PARQUE LORANCA</t>
  </si>
  <si>
    <t>CONS. CAMPOHERMOSO</t>
  </si>
  <si>
    <t>CONS. MORALEJA DE ENMEDIO</t>
  </si>
  <si>
    <t>MORALEJA DE ENMEDIO</t>
  </si>
  <si>
    <t>CONS. PARQUE MIRAFLORES</t>
  </si>
  <si>
    <t>Fuente: SIP-CIBELES. Población a 31/12/2024</t>
  </si>
  <si>
    <t>codhospi</t>
  </si>
  <si>
    <t>hospi</t>
  </si>
  <si>
    <t>Hospital Universitario de Fuenlabrada</t>
  </si>
  <si>
    <t>TRAMO</t>
  </si>
  <si>
    <t>Hombres</t>
  </si>
  <si>
    <t>Mujeres</t>
  </si>
  <si>
    <t>% Hombres</t>
  </si>
  <si>
    <t>% Mujeres</t>
  </si>
  <si>
    <t>00-04 años</t>
  </si>
  <si>
    <t>05-09 años</t>
  </si>
  <si>
    <t>10-14 años</t>
  </si>
  <si>
    <t>15-19 años</t>
  </si>
  <si>
    <t>20-24 años</t>
  </si>
  <si>
    <t>25-29 años</t>
  </si>
  <si>
    <t>30-34 años</t>
  </si>
  <si>
    <t>35-39 años</t>
  </si>
  <si>
    <t>40-44 años</t>
  </si>
  <si>
    <t>45-49 años</t>
  </si>
  <si>
    <t>50-54 años</t>
  </si>
  <si>
    <t>55-59 años</t>
  </si>
  <si>
    <t>60-64 años</t>
  </si>
  <si>
    <t>65-69 años</t>
  </si>
  <si>
    <t>70-74 años</t>
  </si>
  <si>
    <t>75-79 años</t>
  </si>
  <si>
    <t>80-84 años</t>
  </si>
  <si>
    <t>85-89 años</t>
  </si>
  <si>
    <t>90-94 años</t>
  </si>
  <si>
    <t>95 y más años</t>
  </si>
  <si>
    <t>CATEGORÍA PROFESIONAL</t>
  </si>
  <si>
    <t>Director Gerente</t>
  </si>
  <si>
    <t>Director Médico Asistencial</t>
  </si>
  <si>
    <t>Director de Continuidad Asistencial</t>
  </si>
  <si>
    <t>Director de Organización y Sistemas</t>
  </si>
  <si>
    <t>Director Económico-Financiero</t>
  </si>
  <si>
    <t>Director de Recursos Humanos</t>
  </si>
  <si>
    <t>Director de Enfermería</t>
  </si>
  <si>
    <t>ÁREA MÉDICA</t>
  </si>
  <si>
    <t>Facultativos</t>
  </si>
  <si>
    <t>ÁREA ENFERMERÍA</t>
  </si>
  <si>
    <t>Enfermeras/os</t>
  </si>
  <si>
    <t>Matronas</t>
  </si>
  <si>
    <t>Fisioterapeutas</t>
  </si>
  <si>
    <t>Técnicos superiores especialistas</t>
  </si>
  <si>
    <t>Técnico en Cuidados Auxiliares Enfermería</t>
  </si>
  <si>
    <t>Otro personal sanitario (formación universitaria)</t>
  </si>
  <si>
    <t>Otro personal sanitario (formación profesional)</t>
  </si>
  <si>
    <t>PERSONAL DE GESTIÓN Y SERVICIOS</t>
  </si>
  <si>
    <t>Grupo Técnico Función Administrativa y resto Grupo A1</t>
  </si>
  <si>
    <t>Grupo Gestión Función Administrativa y resto Grupo A2</t>
  </si>
  <si>
    <t xml:space="preserve">Grupo Administrativo </t>
  </si>
  <si>
    <t xml:space="preserve">Auxiliares Administrativos </t>
  </si>
  <si>
    <t xml:space="preserve">Celadores </t>
  </si>
  <si>
    <t>DOCENCIA</t>
  </si>
  <si>
    <t>Residentes Medicina (MIR)</t>
  </si>
  <si>
    <t>Residentes Otras Titulaciones (FIR, BIR, QIR, PIR, …)</t>
  </si>
  <si>
    <t>Residentes Enfermería (EIR)</t>
  </si>
  <si>
    <t>A  31 de diciembre de 2023 y 2024 respectivamente.</t>
  </si>
  <si>
    <t>CAMAS</t>
  </si>
  <si>
    <r>
      <t>Camas Instaladas</t>
    </r>
    <r>
      <rPr>
        <vertAlign val="superscript"/>
        <sz val="9"/>
        <color rgb="FF31849B"/>
        <rFont val="Montserrat Medium"/>
      </rPr>
      <t>1</t>
    </r>
  </si>
  <si>
    <r>
      <t>Camas funcionantes</t>
    </r>
    <r>
      <rPr>
        <vertAlign val="superscript"/>
        <sz val="9"/>
        <color rgb="FF31849B"/>
        <rFont val="Montserrat Medium"/>
      </rPr>
      <t>2</t>
    </r>
  </si>
  <si>
    <t>QUIRÓFANOS</t>
  </si>
  <si>
    <t>Quirófanos Instalados</t>
  </si>
  <si>
    <t>OTRAS INSTALACIONES</t>
  </si>
  <si>
    <t>Paritorios</t>
  </si>
  <si>
    <t>Consultas en el hospital</t>
  </si>
  <si>
    <t>Consultas en Centros de especialidades</t>
  </si>
  <si>
    <t>PUESTOS HOSPITAL DE DÍA</t>
  </si>
  <si>
    <t>Oncológico</t>
  </si>
  <si>
    <t>Otros Médicos</t>
  </si>
  <si>
    <t>DIAGNÓSTICO POR IMAGEN</t>
  </si>
  <si>
    <t>Mamógrafos</t>
  </si>
  <si>
    <t>TC</t>
  </si>
  <si>
    <t>RM</t>
  </si>
  <si>
    <t>Ecógrafos. Servicio Radiodiagnóstico</t>
  </si>
  <si>
    <t>Ecógrafos. Servicio Cardiología</t>
  </si>
  <si>
    <t>Ecógrafos. Otros Servicios</t>
  </si>
  <si>
    <t>Sala convencional de Rayos X</t>
  </si>
  <si>
    <t xml:space="preserve">Telemando </t>
  </si>
  <si>
    <r>
      <t>Fuente: SIAE</t>
    </r>
    <r>
      <rPr>
        <i/>
        <vertAlign val="superscript"/>
        <sz val="8"/>
        <color rgb="FF7F7F7F"/>
        <rFont val="Montserrat Medium"/>
      </rPr>
      <t xml:space="preserve"> </t>
    </r>
  </si>
  <si>
    <r>
      <t>(1)</t>
    </r>
    <r>
      <rPr>
        <i/>
        <sz val="8"/>
        <color rgb="FF7F7F7F"/>
        <rFont val="Montserrat Medium"/>
      </rPr>
      <t xml:space="preserve"> </t>
    </r>
    <r>
      <rPr>
        <b/>
        <i/>
        <sz val="8"/>
        <color rgb="FF7F7F7F"/>
        <rFont val="Montserrat Medium"/>
      </rPr>
      <t>Camas instaladas:</t>
    </r>
    <r>
      <rPr>
        <i/>
        <sz val="8"/>
        <color rgb="FF7F7F7F"/>
        <rFont val="Montserrat Medium"/>
      </rPr>
      <t xml:space="preserve"> Número de camas hospitalarias que constituyen la </t>
    </r>
    <r>
      <rPr>
        <b/>
        <i/>
        <sz val="8"/>
        <color rgb="FF7F7F7F"/>
        <rFont val="Montserrat Medium"/>
      </rPr>
      <t>dotación</t>
    </r>
    <r>
      <rPr>
        <i/>
        <sz val="8"/>
        <color rgb="FF7F7F7F"/>
        <rFont val="Montserrat Medium"/>
      </rPr>
      <t xml:space="preserve"> </t>
    </r>
    <r>
      <rPr>
        <b/>
        <i/>
        <sz val="8"/>
        <color rgb="FF7F7F7F"/>
        <rFont val="Montserrat Medium"/>
      </rPr>
      <t>fija</t>
    </r>
    <r>
      <rPr>
        <i/>
        <sz val="8"/>
        <color rgb="FF7F7F7F"/>
        <rFont val="Montserrat Medium"/>
      </rPr>
      <t xml:space="preserve"> del centro, aunque no estén en servicio. No se contabilizarán en esta cifra:</t>
    </r>
  </si>
  <si>
    <t>Camas habilitadas o supletorias: Las que se utilizan además de las que están en funcionamiento (en espacios no asistenciales, consultas, salas de exploración o habitaciones de hospitalización) y que no estén contempladas en la dotación fija del centro.</t>
  </si>
  <si>
    <t>Camas convertidas en áreas de apoyo u otros servicios (salas de exploración, consultas, etc.).</t>
  </si>
  <si>
    <r>
      <t>(2)</t>
    </r>
    <r>
      <rPr>
        <i/>
        <sz val="8"/>
        <color rgb="FF7F7F7F"/>
        <rFont val="Montserrat Medium"/>
      </rPr>
      <t xml:space="preserve"> </t>
    </r>
    <r>
      <rPr>
        <b/>
        <i/>
        <sz val="8"/>
        <color rgb="FF7F7F7F"/>
        <rFont val="Montserrat Medium"/>
      </rPr>
      <t>Camas funcionantes:</t>
    </r>
    <r>
      <rPr>
        <i/>
        <sz val="8"/>
        <color rgb="FF7F7F7F"/>
        <rFont val="Montserrat Medium"/>
      </rPr>
      <t xml:space="preserve"> Promedio de camas hospitalarias realmente en servicio, hayan estado o no ocupadas durante el periodo. No se contabilizan entre ellas las camas habilitadas o supletorias, independientemente de que sí se impute al área correspondiente la actividad que se genera en dichas camas.</t>
    </r>
  </si>
  <si>
    <t>ALTA TECNOLOGÍA</t>
  </si>
  <si>
    <t>Tomografía por emisión de positrones</t>
  </si>
  <si>
    <t>Acelerador lineal</t>
  </si>
  <si>
    <t>Planificador</t>
  </si>
  <si>
    <t>Simulador</t>
  </si>
  <si>
    <t>Gammacámara</t>
  </si>
  <si>
    <t>Angiógrafo digital</t>
  </si>
  <si>
    <t>-</t>
  </si>
  <si>
    <t>Sala de hemodinámica</t>
  </si>
  <si>
    <t>OTROS EQUIPOS</t>
  </si>
  <si>
    <t>Arco Multifuncional Rx</t>
  </si>
  <si>
    <t>Equipo Radioquirúrgico</t>
  </si>
  <si>
    <t>Ecocardiógrafos</t>
  </si>
  <si>
    <t>Equipos Ergometría</t>
  </si>
  <si>
    <t>Holter Electrocardiograma</t>
  </si>
  <si>
    <t>Holter Tensión</t>
  </si>
  <si>
    <t>Salas Endoscopias</t>
  </si>
  <si>
    <t>Gastroscopio / Esofagoscopios</t>
  </si>
  <si>
    <t>Colonoscopios / Rectoscopios</t>
  </si>
  <si>
    <t>Polisomnógrafos</t>
  </si>
  <si>
    <t>Electroencefalógrafos</t>
  </si>
  <si>
    <t>Vídeo EEG</t>
  </si>
  <si>
    <t>Electromiógrafos</t>
  </si>
  <si>
    <t>Equipos Potenciales Evocados</t>
  </si>
  <si>
    <t>Densitómetros</t>
  </si>
  <si>
    <t>Ortopantomógrafos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</si>
</sst>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scheme val="minor"/>
    </font>
    <font>
      <sz val="11"/>
      <color rgb="FF48ACC6"/>
      <name val="Calibri"/>
      <family val="2"/>
      <scheme val="minor"/>
    </font>
    <font>
      <sz val="10"/>
      <color indexed="63"/>
      <name val="Calibri"/>
      <family val="2"/>
      <scheme val="minor"/>
    </font>
    <font>
      <b/>
      <sz val="36"/>
      <color rgb="FF48ACC6"/>
      <name val="Calibri"/>
      <family val="2"/>
      <scheme val="minor"/>
    </font>
    <font>
      <b/>
      <sz val="28"/>
      <color rgb="FF48ACC6"/>
      <name val="Calibri"/>
      <family val="2"/>
      <scheme val="minor"/>
    </font>
    <font>
      <b/>
      <sz val="28"/>
      <color theme="1" tint="0.499984740745262"/>
      <name val="Calibri"/>
      <family val="2"/>
      <scheme val="minor"/>
    </font>
    <font>
      <b/>
      <sz val="28"/>
      <color rgb="FFC00000"/>
      <name val="Calibri"/>
      <family val="2"/>
      <scheme val="minor"/>
    </font>
    <font>
      <b/>
      <sz val="11"/>
      <color theme="1"/>
      <name val="Calibri"/>
      <family val="2"/>
      <scheme val="minor"/>
    </font>
    <font>
      <sz val="10"/>
      <color rgb="FF7F7F7F"/>
      <name val="Montserrat SemiBold"/>
    </font>
    <font>
      <sz val="8"/>
      <color rgb="FF7F7F7F"/>
      <name val="Montserrat Medium"/>
    </font>
    <font>
      <sz val="9"/>
      <color rgb="FF31849B"/>
      <name val="Montserrat Medium"/>
    </font>
    <font>
      <sz val="9"/>
      <color rgb="FF7F7F7F"/>
      <name val="Montserrat Medium"/>
    </font>
    <font>
      <i/>
      <sz val="8"/>
      <color rgb="FF7F7F7F"/>
      <name val="Montserrat Medium"/>
    </font>
    <font>
      <sz val="10"/>
      <color theme="1"/>
      <name val="Montserrat Medium"/>
    </font>
    <font>
      <sz val="9"/>
      <color rgb="FF3898B2"/>
      <name val="Montserrat Medium"/>
    </font>
    <font>
      <b/>
      <sz val="9"/>
      <color rgb="FF3898B2"/>
      <name val="Montserrat Medium"/>
    </font>
    <font>
      <b/>
      <sz val="9"/>
      <color rgb="FF7F7F7F"/>
      <name val="Montserrat Medium"/>
    </font>
    <font>
      <sz val="9"/>
      <color rgb="FF595959"/>
      <name val="Montserrat SemiBold"/>
    </font>
    <font>
      <sz val="9"/>
      <color rgb="FF7F7F7F"/>
      <name val="Montserrat SemiBold"/>
    </font>
    <font>
      <sz val="10"/>
      <color rgb="FF31849B"/>
      <name val="Montserrat SemiBold"/>
    </font>
    <font>
      <b/>
      <sz val="10"/>
      <color rgb="FFFFFFFF"/>
      <name val="Calibri"/>
      <family val="2"/>
    </font>
    <font>
      <b/>
      <sz val="9"/>
      <color rgb="FF595959"/>
      <name val="Montserrat SemiBold"/>
    </font>
    <font>
      <sz val="8"/>
      <color rgb="FF31849B"/>
      <name val="Montserrat Medium"/>
    </font>
    <font>
      <sz val="10"/>
      <color rgb="FF404040"/>
      <name val="Montserrat SemiBold"/>
    </font>
    <font>
      <sz val="9"/>
      <color rgb="FF404040"/>
      <name val="Montserrat SemiBold"/>
    </font>
    <font>
      <sz val="9"/>
      <color rgb="FF31849B"/>
      <name val="Montserrat SemiBold"/>
    </font>
    <font>
      <sz val="10"/>
      <color rgb="FF595959"/>
      <name val="Montserrat SemiBold"/>
    </font>
    <font>
      <vertAlign val="superscript"/>
      <sz val="9"/>
      <color rgb="FF31849B"/>
      <name val="Montserrat Medium"/>
    </font>
    <font>
      <b/>
      <sz val="8"/>
      <color rgb="FF7F7F7F"/>
      <name val="Montserrat SemiBold"/>
    </font>
    <font>
      <i/>
      <vertAlign val="superscript"/>
      <sz val="8"/>
      <color rgb="FF7F7F7F"/>
      <name val="Montserrat Medium"/>
    </font>
    <font>
      <b/>
      <i/>
      <sz val="8"/>
      <color rgb="FF7F7F7F"/>
      <name val="Montserrat Medium"/>
    </font>
  </fonts>
  <fills count="7">
    <fill>
      <patternFill patternType="none"/>
    </fill>
    <fill>
      <patternFill patternType="gray125"/>
    </fill>
    <fill>
      <patternFill patternType="solid">
        <fgColor rgb="FFEBF6F9"/>
        <bgColor indexed="64"/>
      </patternFill>
    </fill>
    <fill>
      <patternFill patternType="solid">
        <fgColor rgb="FFFFFFFF"/>
        <bgColor indexed="64"/>
      </patternFill>
    </fill>
    <fill>
      <patternFill patternType="solid">
        <fgColor rgb="FFFDE9D9"/>
        <bgColor indexed="64"/>
      </patternFill>
    </fill>
    <fill>
      <patternFill patternType="solid">
        <fgColor rgb="FFDAEEF3"/>
        <bgColor indexed="64"/>
      </patternFill>
    </fill>
    <fill>
      <patternFill patternType="solid">
        <fgColor rgb="FF00B050"/>
        <bgColor indexed="64"/>
      </patternFill>
    </fill>
  </fills>
  <borders count="7">
    <border>
      <left/>
      <right/>
      <top/>
      <bottom/>
      <diagonal/>
    </border>
    <border>
      <left/>
      <right/>
      <top style="medium">
        <color rgb="FF92CDDC"/>
      </top>
      <bottom style="medium">
        <color rgb="FF92CDDC"/>
      </bottom>
      <diagonal/>
    </border>
    <border>
      <left/>
      <right/>
      <top/>
      <bottom style="medium">
        <color rgb="FF92CDDC"/>
      </bottom>
      <diagonal/>
    </border>
    <border>
      <left/>
      <right/>
      <top style="medium">
        <color rgb="FF92CDDC"/>
      </top>
      <bottom/>
      <diagonal/>
    </border>
    <border>
      <left/>
      <right/>
      <top/>
      <bottom style="medium">
        <color rgb="FFB6DDE8"/>
      </bottom>
      <diagonal/>
    </border>
    <border>
      <left/>
      <right/>
      <top style="medium">
        <color rgb="FFB6DDE8"/>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8">
    <xf numFmtId="0" fontId="0" fillId="0" borderId="0" xfId="0"/>
    <xf numFmtId="0" fontId="1" fillId="0" borderId="0" xfId="0" applyFont="1"/>
    <xf numFmtId="0" fontId="0" fillId="0" borderId="0" xfId="0" applyFont="1"/>
    <xf numFmtId="0" fontId="2" fillId="0" borderId="0" xfId="0" applyFont="1"/>
    <xf numFmtId="0" fontId="6" fillId="0" borderId="0" xfId="0" applyFont="1" applyAlignment="1">
      <alignment vertical="center"/>
    </xf>
    <xf numFmtId="0" fontId="0" fillId="0" borderId="0" xfId="0" applyFont="1" applyAlignment="1">
      <alignment horizontal="left"/>
    </xf>
    <xf numFmtId="0" fontId="0" fillId="0" borderId="0" xfId="0" applyFont="1" applyAlignment="1"/>
    <xf numFmtId="0" fontId="0" fillId="0" borderId="0" xfId="0" applyFont="1" applyAlignment="1">
      <alignment horizontal="right"/>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8" fillId="0" borderId="0" xfId="0" applyFont="1" applyAlignment="1">
      <alignment horizontal="justify" vertical="center"/>
    </xf>
    <xf numFmtId="0" fontId="10" fillId="0" borderId="1" xfId="0" applyFont="1" applyBorder="1" applyAlignment="1">
      <alignment horizontal="justify" vertical="center" wrapText="1"/>
    </xf>
    <xf numFmtId="3" fontId="11" fillId="2" borderId="1" xfId="0" applyNumberFormat="1" applyFont="1" applyFill="1" applyBorder="1" applyAlignment="1">
      <alignment horizontal="right" vertical="center" wrapText="1"/>
    </xf>
    <xf numFmtId="0" fontId="10" fillId="0" borderId="2" xfId="0" applyFont="1" applyBorder="1" applyAlignment="1">
      <alignment horizontal="justify" vertical="center" wrapText="1"/>
    </xf>
    <xf numFmtId="0" fontId="11" fillId="2" borderId="2" xfId="0" applyFont="1" applyFill="1" applyBorder="1" applyAlignment="1">
      <alignment horizontal="right" vertical="center" wrapText="1"/>
    </xf>
    <xf numFmtId="3" fontId="11" fillId="2" borderId="2" xfId="0" applyNumberFormat="1" applyFont="1" applyFill="1" applyBorder="1" applyAlignment="1">
      <alignment horizontal="right" vertical="center" wrapText="1"/>
    </xf>
    <xf numFmtId="10" fontId="11" fillId="2" borderId="2" xfId="0" applyNumberFormat="1" applyFont="1" applyFill="1" applyBorder="1" applyAlignment="1">
      <alignment horizontal="right" vertical="center" wrapText="1"/>
    </xf>
    <xf numFmtId="0" fontId="10" fillId="0" borderId="1" xfId="0" applyFont="1" applyBorder="1" applyAlignment="1">
      <alignment horizontal="justify" vertical="center" wrapText="1"/>
    </xf>
    <xf numFmtId="0" fontId="10" fillId="0" borderId="2" xfId="0" applyFont="1" applyBorder="1" applyAlignment="1">
      <alignment horizontal="justify" vertical="center" wrapText="1"/>
    </xf>
    <xf numFmtId="0" fontId="10" fillId="0" borderId="0" xfId="0" applyFont="1" applyAlignment="1">
      <alignment horizontal="justify" vertical="center" wrapText="1"/>
    </xf>
    <xf numFmtId="0" fontId="10" fillId="0" borderId="3" xfId="0" applyFont="1" applyBorder="1" applyAlignment="1">
      <alignment horizontal="justify" vertical="center" wrapText="1"/>
    </xf>
    <xf numFmtId="0" fontId="12" fillId="0" borderId="0" xfId="0" applyFont="1" applyAlignment="1">
      <alignment horizontal="justify" vertical="center"/>
    </xf>
    <xf numFmtId="0" fontId="10" fillId="0" borderId="4" xfId="0" applyFont="1" applyBorder="1" applyAlignment="1">
      <alignment horizontal="justify" vertical="center" wrapText="1"/>
    </xf>
    <xf numFmtId="3" fontId="11" fillId="2" borderId="4" xfId="0" applyNumberFormat="1" applyFont="1" applyFill="1" applyBorder="1" applyAlignment="1">
      <alignment horizontal="right" vertical="center" wrapText="1"/>
    </xf>
    <xf numFmtId="0" fontId="10" fillId="3" borderId="0" xfId="0" applyFont="1" applyFill="1" applyAlignment="1">
      <alignment horizontal="justify" vertical="center" wrapText="1"/>
    </xf>
    <xf numFmtId="3" fontId="11" fillId="2" borderId="0" xfId="0" applyNumberFormat="1" applyFont="1" applyFill="1" applyAlignment="1">
      <alignment horizontal="right" vertical="center" wrapText="1"/>
    </xf>
    <xf numFmtId="0" fontId="15" fillId="4" borderId="2" xfId="0" applyFont="1" applyFill="1" applyBorder="1" applyAlignment="1">
      <alignment horizontal="justify" vertical="center" wrapText="1"/>
    </xf>
    <xf numFmtId="3" fontId="16" fillId="4" borderId="2" xfId="0" applyNumberFormat="1" applyFont="1" applyFill="1" applyBorder="1" applyAlignment="1">
      <alignment horizontal="right" vertical="center" wrapText="1"/>
    </xf>
    <xf numFmtId="0" fontId="14" fillId="0" borderId="4" xfId="0" applyFont="1" applyBorder="1" applyAlignment="1">
      <alignment horizontal="justify" vertical="center" wrapText="1"/>
    </xf>
    <xf numFmtId="0" fontId="14" fillId="0" borderId="0" xfId="0" applyFont="1" applyAlignment="1">
      <alignment horizontal="justify" vertical="center" wrapText="1"/>
    </xf>
    <xf numFmtId="0" fontId="13" fillId="0" borderId="0" xfId="0" applyFont="1"/>
    <xf numFmtId="0" fontId="17" fillId="5" borderId="4" xfId="0" applyFont="1" applyFill="1" applyBorder="1" applyAlignment="1">
      <alignment horizontal="justify" vertical="center" wrapText="1"/>
    </xf>
    <xf numFmtId="0" fontId="18" fillId="5" borderId="4" xfId="0" applyFont="1" applyFill="1" applyBorder="1" applyAlignment="1">
      <alignment horizontal="center" vertical="center" wrapText="1"/>
    </xf>
    <xf numFmtId="3" fontId="11" fillId="2" borderId="4" xfId="0" applyNumberFormat="1" applyFont="1" applyFill="1" applyBorder="1" applyAlignment="1">
      <alignment horizontal="center" vertical="center" wrapText="1"/>
    </xf>
    <xf numFmtId="0" fontId="11" fillId="0" borderId="4" xfId="0" applyFont="1" applyBorder="1" applyAlignment="1">
      <alignment horizontal="center" vertical="center" wrapText="1"/>
    </xf>
    <xf numFmtId="0" fontId="11" fillId="2" borderId="4" xfId="0" applyFont="1" applyFill="1" applyBorder="1" applyAlignment="1">
      <alignment horizontal="center" vertical="center" wrapText="1"/>
    </xf>
    <xf numFmtId="3" fontId="11" fillId="2" borderId="0" xfId="0" applyNumberFormat="1" applyFont="1" applyFill="1" applyAlignment="1">
      <alignment horizontal="center" vertical="center" wrapText="1"/>
    </xf>
    <xf numFmtId="0" fontId="11" fillId="3" borderId="0" xfId="0" applyFont="1" applyFill="1" applyAlignment="1">
      <alignment horizontal="center" vertical="center" wrapText="1"/>
    </xf>
    <xf numFmtId="0" fontId="11" fillId="2" borderId="0" xfId="0" applyFont="1" applyFill="1" applyAlignment="1">
      <alignment horizontal="center" vertical="center" wrapText="1"/>
    </xf>
    <xf numFmtId="0" fontId="11" fillId="2" borderId="1" xfId="0" applyFont="1" applyFill="1" applyBorder="1" applyAlignment="1">
      <alignment horizontal="right" vertical="center" wrapText="1"/>
    </xf>
    <xf numFmtId="0" fontId="19" fillId="4" borderId="2" xfId="0" applyFont="1" applyFill="1" applyBorder="1" applyAlignment="1">
      <alignment horizontal="justify" vertical="center" wrapText="1"/>
    </xf>
    <xf numFmtId="0" fontId="8" fillId="4" borderId="2" xfId="0" applyFont="1" applyFill="1" applyBorder="1" applyAlignment="1">
      <alignment horizontal="right" vertical="center" wrapText="1"/>
    </xf>
    <xf numFmtId="0" fontId="13" fillId="0" borderId="0" xfId="0" applyFont="1" applyAlignment="1">
      <alignment horizontal="justify" vertical="center"/>
    </xf>
    <xf numFmtId="0" fontId="11" fillId="2" borderId="4" xfId="0" applyFont="1" applyFill="1" applyBorder="1" applyAlignment="1">
      <alignment horizontal="right" vertical="center" wrapText="1"/>
    </xf>
    <xf numFmtId="0" fontId="11" fillId="2" borderId="0" xfId="0" applyFont="1" applyFill="1" applyAlignment="1">
      <alignment horizontal="right" vertical="center" wrapText="1"/>
    </xf>
    <xf numFmtId="0" fontId="10" fillId="3" borderId="4" xfId="0" applyFont="1" applyFill="1" applyBorder="1" applyAlignment="1">
      <alignment horizontal="justify" vertical="center" wrapText="1"/>
    </xf>
    <xf numFmtId="0" fontId="10" fillId="3" borderId="5" xfId="0" applyFont="1" applyFill="1" applyBorder="1" applyAlignment="1">
      <alignment horizontal="justify" vertical="center" wrapText="1"/>
    </xf>
    <xf numFmtId="0" fontId="10" fillId="3" borderId="4" xfId="0" applyFont="1" applyFill="1" applyBorder="1" applyAlignment="1">
      <alignment horizontal="justify" vertical="center" wrapText="1"/>
    </xf>
    <xf numFmtId="0" fontId="10" fillId="0" borderId="5" xfId="0" applyFont="1" applyBorder="1" applyAlignment="1">
      <alignment horizontal="justify" vertical="center" wrapText="1"/>
    </xf>
    <xf numFmtId="0" fontId="20" fillId="0" borderId="0" xfId="0" applyFont="1" applyAlignment="1">
      <alignment horizontal="justify" vertical="center" wrapText="1"/>
    </xf>
    <xf numFmtId="0" fontId="10" fillId="0" borderId="3" xfId="0" applyFont="1" applyBorder="1" applyAlignment="1">
      <alignment horizontal="justify" vertical="center" wrapText="1"/>
    </xf>
    <xf numFmtId="0" fontId="11" fillId="2" borderId="3" xfId="0" applyFont="1" applyFill="1" applyBorder="1" applyAlignment="1">
      <alignment horizontal="right" vertical="center" wrapText="1"/>
    </xf>
    <xf numFmtId="0" fontId="11" fillId="2" borderId="0" xfId="0" applyFont="1" applyFill="1" applyBorder="1" applyAlignment="1">
      <alignment horizontal="right" vertical="center" wrapText="1"/>
    </xf>
    <xf numFmtId="0" fontId="11" fillId="2" borderId="2" xfId="0" applyFont="1" applyFill="1" applyBorder="1" applyAlignment="1">
      <alignment horizontal="right" vertical="center" wrapText="1"/>
    </xf>
    <xf numFmtId="0" fontId="17" fillId="5" borderId="1" xfId="0" applyFont="1" applyFill="1" applyBorder="1" applyAlignment="1">
      <alignment horizontal="justify" vertical="center" wrapText="1"/>
    </xf>
    <xf numFmtId="0" fontId="21" fillId="2" borderId="2" xfId="0" applyFont="1" applyFill="1" applyBorder="1" applyAlignment="1">
      <alignment horizontal="left" vertical="center" wrapText="1"/>
    </xf>
    <xf numFmtId="0" fontId="21" fillId="2" borderId="2" xfId="0" applyFont="1" applyFill="1" applyBorder="1" applyAlignment="1">
      <alignment horizontal="center" vertical="center" wrapText="1"/>
    </xf>
    <xf numFmtId="17" fontId="21" fillId="2" borderId="2" xfId="0" applyNumberFormat="1" applyFont="1" applyFill="1" applyBorder="1" applyAlignment="1">
      <alignment horizontal="center" vertical="center" wrapText="1"/>
    </xf>
    <xf numFmtId="0" fontId="22" fillId="0" borderId="2" xfId="0" applyFont="1" applyBorder="1" applyAlignment="1">
      <alignment horizontal="left" vertical="center" wrapText="1"/>
    </xf>
    <xf numFmtId="0" fontId="9" fillId="2" borderId="2" xfId="0" applyFont="1" applyFill="1" applyBorder="1" applyAlignment="1">
      <alignment horizontal="left" vertical="center" wrapText="1"/>
    </xf>
    <xf numFmtId="0" fontId="9" fillId="0" borderId="2" xfId="0" applyFont="1" applyBorder="1" applyAlignment="1">
      <alignment horizontal="center" vertical="center" wrapText="1"/>
    </xf>
    <xf numFmtId="3" fontId="9" fillId="2" borderId="2" xfId="0" applyNumberFormat="1" applyFont="1" applyFill="1" applyBorder="1" applyAlignment="1">
      <alignment horizontal="center" vertical="center" wrapText="1"/>
    </xf>
    <xf numFmtId="3" fontId="9" fillId="0" borderId="2" xfId="0" applyNumberFormat="1" applyFont="1" applyBorder="1" applyAlignment="1">
      <alignment horizontal="center" vertical="center" wrapText="1"/>
    </xf>
    <xf numFmtId="0" fontId="9" fillId="2" borderId="2" xfId="0" applyFont="1" applyFill="1" applyBorder="1" applyAlignment="1">
      <alignment horizontal="center" vertical="center" wrapText="1"/>
    </xf>
    <xf numFmtId="0" fontId="18" fillId="4" borderId="2" xfId="0" applyFont="1" applyFill="1" applyBorder="1" applyAlignment="1">
      <alignment horizontal="left" vertical="center" wrapText="1"/>
    </xf>
    <xf numFmtId="0" fontId="18" fillId="4" borderId="2" xfId="0" applyFont="1" applyFill="1" applyBorder="1" applyAlignment="1">
      <alignment horizontal="center" vertical="center" wrapText="1"/>
    </xf>
    <xf numFmtId="3" fontId="18" fillId="4" borderId="2" xfId="0" applyNumberFormat="1" applyFont="1" applyFill="1" applyBorder="1" applyAlignment="1">
      <alignment horizontal="right" vertical="center" wrapText="1"/>
    </xf>
    <xf numFmtId="3" fontId="18" fillId="4" borderId="2" xfId="0" applyNumberFormat="1" applyFont="1" applyFill="1" applyBorder="1" applyAlignment="1">
      <alignment horizontal="center" vertical="center" wrapText="1"/>
    </xf>
    <xf numFmtId="0" fontId="17" fillId="5" borderId="1" xfId="0" applyFont="1" applyFill="1" applyBorder="1" applyAlignment="1">
      <alignment horizontal="center" vertical="center" wrapText="1"/>
    </xf>
    <xf numFmtId="0" fontId="7" fillId="6" borderId="6" xfId="0" applyFont="1" applyFill="1" applyBorder="1" applyAlignment="1">
      <alignment horizontal="center"/>
    </xf>
    <xf numFmtId="0" fontId="0" fillId="0" borderId="6" xfId="0" applyBorder="1"/>
    <xf numFmtId="49" fontId="7" fillId="6" borderId="6" xfId="0" applyNumberFormat="1" applyFont="1" applyFill="1" applyBorder="1" applyAlignment="1">
      <alignment horizontal="center"/>
    </xf>
    <xf numFmtId="49" fontId="0" fillId="0" borderId="6" xfId="0" applyNumberFormat="1" applyBorder="1"/>
    <xf numFmtId="3" fontId="0" fillId="0" borderId="6" xfId="0" applyNumberFormat="1" applyFont="1" applyBorder="1"/>
    <xf numFmtId="10" fontId="0" fillId="0" borderId="6" xfId="0" applyNumberFormat="1" applyBorder="1"/>
    <xf numFmtId="49" fontId="7" fillId="0" borderId="6" xfId="0" applyNumberFormat="1" applyFont="1" applyFill="1" applyBorder="1"/>
    <xf numFmtId="3" fontId="7" fillId="0" borderId="6" xfId="0" applyNumberFormat="1" applyFont="1" applyBorder="1"/>
    <xf numFmtId="10" fontId="7" fillId="0" borderId="6" xfId="0" applyNumberFormat="1" applyFont="1" applyBorder="1"/>
    <xf numFmtId="0" fontId="23" fillId="5" borderId="1" xfId="0" applyFont="1" applyFill="1" applyBorder="1" applyAlignment="1">
      <alignment horizontal="justify" vertical="center" wrapText="1"/>
    </xf>
    <xf numFmtId="0" fontId="23" fillId="5" borderId="1" xfId="0" applyFont="1" applyFill="1" applyBorder="1" applyAlignment="1">
      <alignment horizontal="right" vertical="center" wrapText="1"/>
    </xf>
    <xf numFmtId="0" fontId="11" fillId="0" borderId="2" xfId="0" applyFont="1" applyBorder="1" applyAlignment="1">
      <alignment horizontal="center" vertical="center" wrapText="1"/>
    </xf>
    <xf numFmtId="0" fontId="25" fillId="4" borderId="2" xfId="0" applyFont="1" applyFill="1" applyBorder="1" applyAlignment="1">
      <alignment horizontal="justify" vertical="center" wrapText="1"/>
    </xf>
    <xf numFmtId="0" fontId="24" fillId="5" borderId="1" xfId="0" applyFont="1" applyFill="1" applyBorder="1" applyAlignment="1">
      <alignment horizontal="left" vertical="center" wrapText="1"/>
    </xf>
    <xf numFmtId="0" fontId="24" fillId="5" borderId="1" xfId="0" applyFont="1" applyFill="1" applyBorder="1" applyAlignment="1">
      <alignment horizontal="justify" vertical="center" wrapText="1"/>
    </xf>
    <xf numFmtId="0" fontId="26" fillId="5" borderId="1" xfId="0" applyFont="1" applyFill="1" applyBorder="1" applyAlignment="1">
      <alignment horizontal="justify" vertical="center" wrapText="1"/>
    </xf>
    <xf numFmtId="0" fontId="26" fillId="5" borderId="1" xfId="0" applyFont="1" applyFill="1" applyBorder="1" applyAlignment="1">
      <alignment horizontal="center" vertical="center" wrapText="1"/>
    </xf>
    <xf numFmtId="0" fontId="17" fillId="5" borderId="2" xfId="0" applyFont="1" applyFill="1" applyBorder="1" applyAlignment="1">
      <alignment horizontal="justify" vertical="center" wrapText="1"/>
    </xf>
    <xf numFmtId="0" fontId="28" fillId="5" borderId="2" xfId="0" applyFont="1" applyFill="1" applyBorder="1" applyAlignment="1">
      <alignment horizontal="center" vertical="center" wrapText="1"/>
    </xf>
    <xf numFmtId="0" fontId="28" fillId="5" borderId="2" xfId="0" applyFont="1" applyFill="1" applyBorder="1" applyAlignment="1">
      <alignment horizontal="right" vertical="center" wrapText="1"/>
    </xf>
    <xf numFmtId="0" fontId="29" fillId="0" borderId="0" xfId="0" applyFont="1" applyAlignment="1">
      <alignment horizontal="justify" vertical="center"/>
    </xf>
    <xf numFmtId="0" fontId="26" fillId="5" borderId="1" xfId="0" applyFont="1" applyFill="1" applyBorder="1" applyAlignment="1">
      <alignment horizontal="left" vertical="center" wrapText="1"/>
    </xf>
    <xf numFmtId="0" fontId="26" fillId="5" borderId="1" xfId="0" applyFont="1" applyFill="1" applyBorder="1" applyAlignment="1">
      <alignment horizontal="right" vertical="center" wrapText="1"/>
    </xf>
    <xf numFmtId="0" fontId="9" fillId="0" borderId="2" xfId="0" applyFont="1" applyBorder="1" applyAlignment="1">
      <alignment horizontal="right" vertical="center" wrapText="1"/>
    </xf>
    <xf numFmtId="0" fontId="9" fillId="2" borderId="2" xfId="0" applyFont="1" applyFill="1" applyBorder="1" applyAlignment="1">
      <alignment horizontal="right" vertical="center" wrapText="1"/>
    </xf>
    <xf numFmtId="0" fontId="9" fillId="2" borderId="0" xfId="0" applyFont="1" applyFill="1" applyAlignment="1">
      <alignment horizontal="right" vertical="center" wrapText="1"/>
    </xf>
    <xf numFmtId="0" fontId="9" fillId="0" borderId="3" xfId="0" applyFont="1" applyBorder="1" applyAlignment="1">
      <alignment horizontal="right" vertical="center" wrapText="1"/>
    </xf>
    <xf numFmtId="0" fontId="9" fillId="0" borderId="2" xfId="0" applyFont="1" applyBorder="1" applyAlignment="1">
      <alignment horizontal="right" vertical="center" wrapText="1"/>
    </xf>
  </cellXfs>
  <cellStyles count="1">
    <cellStyle name="Normal" xfId="0" builtinId="0"/>
  </cellStyles>
  <dxfs count="0"/>
  <tableStyles count="0" defaultTableStyle="TableStyleMedium2" defaultPivotStyle="PivotStyleLight16"/>
  <colors>
    <mruColors>
      <color rgb="FF48AC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sz="1200"/>
              <a:t>Pirámide de Población-HU Fuenlabrada</a:t>
            </a: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bar"/>
        <c:grouping val="stacked"/>
        <c:varyColors val="0"/>
        <c:ser>
          <c:idx val="0"/>
          <c:order val="0"/>
          <c:tx>
            <c:strRef>
              <c:f>'[1]HU FUENLABRADA'!$B$4</c:f>
              <c:strCache>
                <c:ptCount val="1"/>
                <c:pt idx="0">
                  <c:v>Hombres</c:v>
                </c:pt>
              </c:strCache>
            </c:strRef>
          </c:tx>
          <c:spPr>
            <a:solidFill>
              <a:schemeClr val="accent1"/>
            </a:solidFill>
            <a:ln>
              <a:noFill/>
            </a:ln>
            <a:effectLst/>
          </c:spPr>
          <c:invertIfNegative val="0"/>
          <c:cat>
            <c:strRef>
              <c:f>'[1]HU FUENLABRADA'!$A$5:$A$24</c:f>
              <c:strCache>
                <c:ptCount val="20"/>
                <c:pt idx="0">
                  <c:v>00-04 años</c:v>
                </c:pt>
                <c:pt idx="1">
                  <c:v>05-09 años</c:v>
                </c:pt>
                <c:pt idx="2">
                  <c:v>10-14 años</c:v>
                </c:pt>
                <c:pt idx="3">
                  <c:v>15-19 años</c:v>
                </c:pt>
                <c:pt idx="4">
                  <c:v>20-24 años</c:v>
                </c:pt>
                <c:pt idx="5">
                  <c:v>25-29 años</c:v>
                </c:pt>
                <c:pt idx="6">
                  <c:v>30-34 años</c:v>
                </c:pt>
                <c:pt idx="7">
                  <c:v>35-39 años</c:v>
                </c:pt>
                <c:pt idx="8">
                  <c:v>40-44 años</c:v>
                </c:pt>
                <c:pt idx="9">
                  <c:v>45-49 años</c:v>
                </c:pt>
                <c:pt idx="10">
                  <c:v>50-54 años</c:v>
                </c:pt>
                <c:pt idx="11">
                  <c:v>55-59 años</c:v>
                </c:pt>
                <c:pt idx="12">
                  <c:v>60-64 años</c:v>
                </c:pt>
                <c:pt idx="13">
                  <c:v>65-69 años</c:v>
                </c:pt>
                <c:pt idx="14">
                  <c:v>70-74 años</c:v>
                </c:pt>
                <c:pt idx="15">
                  <c:v>75-79 años</c:v>
                </c:pt>
                <c:pt idx="16">
                  <c:v>80-84 años</c:v>
                </c:pt>
                <c:pt idx="17">
                  <c:v>85-89 años</c:v>
                </c:pt>
                <c:pt idx="18">
                  <c:v>90-94 años</c:v>
                </c:pt>
                <c:pt idx="19">
                  <c:v>95 y más años</c:v>
                </c:pt>
              </c:strCache>
            </c:strRef>
          </c:cat>
          <c:val>
            <c:numRef>
              <c:f>'[1]HU FUENLABRADA'!$D$5:$D$24</c:f>
              <c:numCache>
                <c:formatCode>General</c:formatCode>
                <c:ptCount val="20"/>
                <c:pt idx="0">
                  <c:v>-3.3098711829058908E-2</c:v>
                </c:pt>
                <c:pt idx="1">
                  <c:v>-4.8092913711424538E-2</c:v>
                </c:pt>
                <c:pt idx="2">
                  <c:v>-5.7253040640759416E-2</c:v>
                </c:pt>
                <c:pt idx="3">
                  <c:v>-6.4840034878599101E-2</c:v>
                </c:pt>
                <c:pt idx="4">
                  <c:v>-5.9734095628488984E-2</c:v>
                </c:pt>
                <c:pt idx="5">
                  <c:v>-5.4448369785065127E-2</c:v>
                </c:pt>
                <c:pt idx="6">
                  <c:v>-5.6390064992853484E-2</c:v>
                </c:pt>
                <c:pt idx="7">
                  <c:v>-6.876837194250425E-2</c:v>
                </c:pt>
                <c:pt idx="8">
                  <c:v>-8.5101983945057219E-2</c:v>
                </c:pt>
                <c:pt idx="9">
                  <c:v>-9.3956473665758738E-2</c:v>
                </c:pt>
                <c:pt idx="10">
                  <c:v>-8.1524230738113865E-2</c:v>
                </c:pt>
                <c:pt idx="11">
                  <c:v>-7.3793407225623192E-2</c:v>
                </c:pt>
                <c:pt idx="12">
                  <c:v>-6.1585897539620474E-2</c:v>
                </c:pt>
                <c:pt idx="13">
                  <c:v>-6.2439883857860722E-2</c:v>
                </c:pt>
                <c:pt idx="14">
                  <c:v>-5.2533642566273832E-2</c:v>
                </c:pt>
                <c:pt idx="15">
                  <c:v>-2.6248842623805543E-2</c:v>
                </c:pt>
                <c:pt idx="16">
                  <c:v>-1.225245633433115E-2</c:v>
                </c:pt>
                <c:pt idx="17">
                  <c:v>-5.1778538874356142E-3</c:v>
                </c:pt>
                <c:pt idx="18">
                  <c:v>-2.2473324164217073E-3</c:v>
                </c:pt>
                <c:pt idx="19">
                  <c:v>-5.1239179094414932E-4</c:v>
                </c:pt>
              </c:numCache>
            </c:numRef>
          </c:val>
          <c:extLst>
            <c:ext xmlns:c16="http://schemas.microsoft.com/office/drawing/2014/chart" uri="{C3380CC4-5D6E-409C-BE32-E72D297353CC}">
              <c16:uniqueId val="{00000000-DB87-4AC8-A5F8-D3D71303B66F}"/>
            </c:ext>
          </c:extLst>
        </c:ser>
        <c:ser>
          <c:idx val="1"/>
          <c:order val="1"/>
          <c:tx>
            <c:strRef>
              <c:f>'[1]HU FUENLABRADA'!$C$4</c:f>
              <c:strCache>
                <c:ptCount val="1"/>
                <c:pt idx="0">
                  <c:v>Mujeres</c:v>
                </c:pt>
              </c:strCache>
            </c:strRef>
          </c:tx>
          <c:spPr>
            <a:solidFill>
              <a:schemeClr val="accent2"/>
            </a:solidFill>
            <a:ln>
              <a:noFill/>
            </a:ln>
            <a:effectLst/>
          </c:spPr>
          <c:invertIfNegative val="0"/>
          <c:cat>
            <c:strRef>
              <c:f>'[1]HU FUENLABRADA'!$A$5:$A$24</c:f>
              <c:strCache>
                <c:ptCount val="20"/>
                <c:pt idx="0">
                  <c:v>00-04 años</c:v>
                </c:pt>
                <c:pt idx="1">
                  <c:v>05-09 años</c:v>
                </c:pt>
                <c:pt idx="2">
                  <c:v>10-14 años</c:v>
                </c:pt>
                <c:pt idx="3">
                  <c:v>15-19 años</c:v>
                </c:pt>
                <c:pt idx="4">
                  <c:v>20-24 años</c:v>
                </c:pt>
                <c:pt idx="5">
                  <c:v>25-29 años</c:v>
                </c:pt>
                <c:pt idx="6">
                  <c:v>30-34 años</c:v>
                </c:pt>
                <c:pt idx="7">
                  <c:v>35-39 años</c:v>
                </c:pt>
                <c:pt idx="8">
                  <c:v>40-44 años</c:v>
                </c:pt>
                <c:pt idx="9">
                  <c:v>45-49 años</c:v>
                </c:pt>
                <c:pt idx="10">
                  <c:v>50-54 años</c:v>
                </c:pt>
                <c:pt idx="11">
                  <c:v>55-59 años</c:v>
                </c:pt>
                <c:pt idx="12">
                  <c:v>60-64 años</c:v>
                </c:pt>
                <c:pt idx="13">
                  <c:v>65-69 años</c:v>
                </c:pt>
                <c:pt idx="14">
                  <c:v>70-74 años</c:v>
                </c:pt>
                <c:pt idx="15">
                  <c:v>75-79 años</c:v>
                </c:pt>
                <c:pt idx="16">
                  <c:v>80-84 años</c:v>
                </c:pt>
                <c:pt idx="17">
                  <c:v>85-89 años</c:v>
                </c:pt>
                <c:pt idx="18">
                  <c:v>90-94 años</c:v>
                </c:pt>
                <c:pt idx="19">
                  <c:v>95 y más años</c:v>
                </c:pt>
              </c:strCache>
            </c:strRef>
          </c:cat>
          <c:val>
            <c:numRef>
              <c:f>'[1]HU FUENLABRADA'!$E$5:$E$24</c:f>
              <c:numCache>
                <c:formatCode>General</c:formatCode>
                <c:ptCount val="20"/>
                <c:pt idx="0">
                  <c:v>2.9316554567151227E-2</c:v>
                </c:pt>
                <c:pt idx="1">
                  <c:v>4.3089607290084618E-2</c:v>
                </c:pt>
                <c:pt idx="2">
                  <c:v>5.2792362768496422E-2</c:v>
                </c:pt>
                <c:pt idx="3">
                  <c:v>5.9336081579518335E-2</c:v>
                </c:pt>
                <c:pt idx="4">
                  <c:v>5.6124972879149491E-2</c:v>
                </c:pt>
                <c:pt idx="5">
                  <c:v>5.0909090909090911E-2</c:v>
                </c:pt>
                <c:pt idx="6">
                  <c:v>5.6593621175960077E-2</c:v>
                </c:pt>
                <c:pt idx="7">
                  <c:v>6.7485354740724673E-2</c:v>
                </c:pt>
                <c:pt idx="8">
                  <c:v>8.4521588197005865E-2</c:v>
                </c:pt>
                <c:pt idx="9">
                  <c:v>8.9885007593838148E-2</c:v>
                </c:pt>
                <c:pt idx="10">
                  <c:v>8.0737687133868516E-2</c:v>
                </c:pt>
                <c:pt idx="11">
                  <c:v>7.5296159687567796E-2</c:v>
                </c:pt>
                <c:pt idx="12">
                  <c:v>6.7771750922108923E-2</c:v>
                </c:pt>
                <c:pt idx="13">
                  <c:v>7.5018442178346717E-2</c:v>
                </c:pt>
                <c:pt idx="14">
                  <c:v>4.885224560642222E-2</c:v>
                </c:pt>
                <c:pt idx="15">
                  <c:v>2.8440008678672163E-2</c:v>
                </c:pt>
                <c:pt idx="16">
                  <c:v>1.6793230635712735E-2</c:v>
                </c:pt>
                <c:pt idx="17">
                  <c:v>9.3990019527012362E-3</c:v>
                </c:pt>
                <c:pt idx="18">
                  <c:v>5.7973530049902364E-3</c:v>
                </c:pt>
                <c:pt idx="19">
                  <c:v>1.8398784985897158E-3</c:v>
                </c:pt>
              </c:numCache>
            </c:numRef>
          </c:val>
          <c:extLst>
            <c:ext xmlns:c16="http://schemas.microsoft.com/office/drawing/2014/chart" uri="{C3380CC4-5D6E-409C-BE32-E72D297353CC}">
              <c16:uniqueId val="{00000001-DB87-4AC8-A5F8-D3D71303B66F}"/>
            </c:ext>
          </c:extLst>
        </c:ser>
        <c:dLbls>
          <c:showLegendKey val="0"/>
          <c:showVal val="0"/>
          <c:showCatName val="0"/>
          <c:showSerName val="0"/>
          <c:showPercent val="0"/>
          <c:showBubbleSize val="0"/>
        </c:dLbls>
        <c:gapWidth val="50"/>
        <c:overlap val="100"/>
        <c:axId val="474721424"/>
        <c:axId val="474721816"/>
      </c:barChart>
      <c:catAx>
        <c:axId val="474721424"/>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74721816"/>
        <c:crosses val="autoZero"/>
        <c:auto val="1"/>
        <c:lblAlgn val="ctr"/>
        <c:lblOffset val="200"/>
        <c:noMultiLvlLbl val="0"/>
      </c:catAx>
      <c:valAx>
        <c:axId val="4747218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74721424"/>
        <c:crosses val="autoZero"/>
        <c:crossBetween val="between"/>
      </c:valAx>
      <c:spPr>
        <a:noFill/>
        <a:ln>
          <a:noFill/>
        </a:ln>
        <a:effectLst/>
      </c:spPr>
    </c:plotArea>
    <c:legend>
      <c:legendPos val="b"/>
      <c:layout>
        <c:manualLayout>
          <c:xMode val="edge"/>
          <c:yMode val="edge"/>
          <c:x val="0.39991688538932635"/>
          <c:y val="0.89409667541557303"/>
          <c:w val="0.27794400699912508"/>
          <c:h val="7.812554680664918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266700</xdr:colOff>
      <xdr:row>72</xdr:row>
      <xdr:rowOff>25400</xdr:rowOff>
    </xdr:from>
    <xdr:to>
      <xdr:col>5</xdr:col>
      <xdr:colOff>69850</xdr:colOff>
      <xdr:row>111</xdr:row>
      <xdr:rowOff>152400</xdr:rowOff>
    </xdr:to>
    <xdr:sp macro="" textlink="">
      <xdr:nvSpPr>
        <xdr:cNvPr id="1025" name="Rectángulo 448"/>
        <xdr:cNvSpPr>
          <a:spLocks noChangeArrowheads="1"/>
        </xdr:cNvSpPr>
      </xdr:nvSpPr>
      <xdr:spPr bwMode="auto">
        <a:xfrm rot="-3756700">
          <a:off x="114300" y="29546550"/>
          <a:ext cx="7308850" cy="603250"/>
        </a:xfrm>
        <a:prstGeom prst="rect">
          <a:avLst/>
        </a:prstGeom>
        <a:solidFill>
          <a:srgbClr val="F07895"/>
        </a:solidFill>
        <a:ln w="25400">
          <a:solidFill>
            <a:srgbClr val="385D8A"/>
          </a:solidFill>
          <a:miter lim="800000"/>
          <a:headEnd/>
          <a:tailEnd/>
        </a:ln>
      </xdr:spPr>
      <xdr:txBody>
        <a:bodyPr vertOverflow="clip" wrap="square" lIns="91440" tIns="45720" rIns="91440" bIns="45720" anchor="t" upright="1"/>
        <a:lstStyle/>
        <a:p>
          <a:pPr algn="l" rtl="0">
            <a:lnSpc>
              <a:spcPts val="1000"/>
            </a:lnSpc>
            <a:defRPr sz="1000"/>
          </a:pPr>
          <a:r>
            <a:rPr lang="es-ES" sz="1000" b="1" i="0" u="none" strike="noStrike" baseline="0">
              <a:solidFill>
                <a:srgbClr val="FFFFFF"/>
              </a:solidFill>
              <a:latin typeface="Calibri"/>
              <a:cs typeface="Calibri"/>
            </a:rPr>
            <a:t>Esta información se completará desde el Área de Coordinación Informativa con los datos proporcionados por los sistemas de información centralizados. Se ruega no completar por el centro, tendrá oportunidad de revisarla en el siguiente borrador.</a:t>
          </a:r>
        </a:p>
      </xdr:txBody>
    </xdr:sp>
    <xdr:clientData/>
  </xdr:twoCellAnchor>
  <xdr:twoCellAnchor>
    <xdr:from>
      <xdr:col>4</xdr:col>
      <xdr:colOff>266700</xdr:colOff>
      <xdr:row>71</xdr:row>
      <xdr:rowOff>25400</xdr:rowOff>
    </xdr:from>
    <xdr:to>
      <xdr:col>5</xdr:col>
      <xdr:colOff>69850</xdr:colOff>
      <xdr:row>110</xdr:row>
      <xdr:rowOff>152400</xdr:rowOff>
    </xdr:to>
    <xdr:sp macro="" textlink="">
      <xdr:nvSpPr>
        <xdr:cNvPr id="1026" name="Rectángulo 3"/>
        <xdr:cNvSpPr>
          <a:spLocks noChangeArrowheads="1"/>
        </xdr:cNvSpPr>
      </xdr:nvSpPr>
      <xdr:spPr bwMode="auto">
        <a:xfrm rot="-3756700">
          <a:off x="114300" y="29362400"/>
          <a:ext cx="7308850" cy="603250"/>
        </a:xfrm>
        <a:prstGeom prst="rect">
          <a:avLst/>
        </a:prstGeom>
        <a:solidFill>
          <a:srgbClr val="F07895"/>
        </a:solidFill>
        <a:ln w="25400">
          <a:solidFill>
            <a:srgbClr val="385D8A"/>
          </a:solidFill>
          <a:miter lim="800000"/>
          <a:headEnd/>
          <a:tailEnd/>
        </a:ln>
      </xdr:spPr>
      <xdr:txBody>
        <a:bodyPr vertOverflow="clip" wrap="square" lIns="91440" tIns="45720" rIns="91440" bIns="45720" anchor="t" upright="1"/>
        <a:lstStyle/>
        <a:p>
          <a:pPr algn="l" rtl="0">
            <a:lnSpc>
              <a:spcPts val="1000"/>
            </a:lnSpc>
            <a:defRPr sz="1000"/>
          </a:pPr>
          <a:r>
            <a:rPr lang="es-ES" sz="1000" b="1" i="0" u="none" strike="noStrike" baseline="0">
              <a:solidFill>
                <a:srgbClr val="FFFFFF"/>
              </a:solidFill>
              <a:latin typeface="Calibri"/>
              <a:cs typeface="Calibri"/>
            </a:rPr>
            <a:t>Esta información se completará desde el Área de Coordinación Informativa con los datos proporcionados por los sistemas de información centralizados. Se ruega no completar por el centro, tendrá oportunidad de revisarla en el siguiente borrador.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681037</xdr:colOff>
      <xdr:row>3</xdr:row>
      <xdr:rowOff>127000</xdr:rowOff>
    </xdr:from>
    <xdr:to>
      <xdr:col>12</xdr:col>
      <xdr:colOff>681037</xdr:colOff>
      <xdr:row>22</xdr:row>
      <xdr:rowOff>138112</xdr:rowOff>
    </xdr:to>
    <xdr:graphicFrame macro="">
      <xdr:nvGraphicFramePr>
        <xdr:cNvPr id="2"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24400497G\Documents\OneDrive%20-%20Madrid%20Digital\Memorias\hospitales\Modelo%20para%202024\Fuentes%202024%20EPB\Tablas%20Maestras\Poblaci&#243;n\Pir&#225;mides%20poblaci&#243;n%20Memorias%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dos"/>
      <sheetName val="HG VILLALBA"/>
      <sheetName val="HU REY JUAN CARLOS"/>
      <sheetName val="HU TORREJÓN"/>
      <sheetName val="HU PTA HIERRO"/>
      <sheetName val="HU TAJO"/>
      <sheetName val="HU INFANTA CRISTINA"/>
      <sheetName val="HU SURESTE"/>
      <sheetName val="HU INFANTA LEONOR"/>
      <sheetName val="HU HENARES"/>
      <sheetName val="HU INFANTA SOFÍA"/>
      <sheetName val="HU INFANTA ELENA"/>
      <sheetName val="H GOMEZ ULLA"/>
      <sheetName val="H EL ESCORIAL"/>
      <sheetName val="HU RAMÓN Y CAJAL"/>
      <sheetName val="HU GETAFE"/>
      <sheetName val="HU 12 OCTUBRE"/>
      <sheetName val="HU P ASTURIAS"/>
      <sheetName val="HU F JIMÉNEZ DÍAZ"/>
      <sheetName val="HU FUENLABRADA"/>
      <sheetName val="HGU G MARAÑÓN"/>
      <sheetName val="HU DE LA PRINCESA"/>
      <sheetName val="HU CLÍNICO"/>
      <sheetName val="HU LA PAZ"/>
      <sheetName val="HU MÓSTOLES"/>
      <sheetName val="HU SEVERO OCHOA"/>
      <sheetName val="HU F ALCORCÓ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4">
          <cell r="B4" t="str">
            <v>Hombres</v>
          </cell>
          <cell r="C4" t="str">
            <v>Mujeres</v>
          </cell>
        </row>
        <row r="5">
          <cell r="A5" t="str">
            <v>00-04 años</v>
          </cell>
          <cell r="D5">
            <v>-3.3098711829058908E-2</v>
          </cell>
          <cell r="E5">
            <v>2.9316554567151227E-2</v>
          </cell>
        </row>
        <row r="6">
          <cell r="A6" t="str">
            <v>05-09 años</v>
          </cell>
          <cell r="D6">
            <v>-4.8092913711424538E-2</v>
          </cell>
          <cell r="E6">
            <v>4.3089607290084618E-2</v>
          </cell>
        </row>
        <row r="7">
          <cell r="A7" t="str">
            <v>10-14 años</v>
          </cell>
          <cell r="D7">
            <v>-5.7253040640759416E-2</v>
          </cell>
          <cell r="E7">
            <v>5.2792362768496422E-2</v>
          </cell>
        </row>
        <row r="8">
          <cell r="A8" t="str">
            <v>15-19 años</v>
          </cell>
          <cell r="D8">
            <v>-6.4840034878599101E-2</v>
          </cell>
          <cell r="E8">
            <v>5.9336081579518335E-2</v>
          </cell>
        </row>
        <row r="9">
          <cell r="A9" t="str">
            <v>20-24 años</v>
          </cell>
          <cell r="D9">
            <v>-5.9734095628488984E-2</v>
          </cell>
          <cell r="E9">
            <v>5.6124972879149491E-2</v>
          </cell>
        </row>
        <row r="10">
          <cell r="A10" t="str">
            <v>25-29 años</v>
          </cell>
          <cell r="D10">
            <v>-5.4448369785065127E-2</v>
          </cell>
          <cell r="E10">
            <v>5.0909090909090911E-2</v>
          </cell>
        </row>
        <row r="11">
          <cell r="A11" t="str">
            <v>30-34 años</v>
          </cell>
          <cell r="D11">
            <v>-5.6390064992853484E-2</v>
          </cell>
          <cell r="E11">
            <v>5.6593621175960077E-2</v>
          </cell>
        </row>
        <row r="12">
          <cell r="A12" t="str">
            <v>35-39 años</v>
          </cell>
          <cell r="D12">
            <v>-6.876837194250425E-2</v>
          </cell>
          <cell r="E12">
            <v>6.7485354740724673E-2</v>
          </cell>
        </row>
        <row r="13">
          <cell r="A13" t="str">
            <v>40-44 años</v>
          </cell>
          <cell r="D13">
            <v>-8.5101983945057219E-2</v>
          </cell>
          <cell r="E13">
            <v>8.4521588197005865E-2</v>
          </cell>
        </row>
        <row r="14">
          <cell r="A14" t="str">
            <v>45-49 años</v>
          </cell>
          <cell r="D14">
            <v>-9.3956473665758738E-2</v>
          </cell>
          <cell r="E14">
            <v>8.9885007593838148E-2</v>
          </cell>
        </row>
        <row r="15">
          <cell r="A15" t="str">
            <v>50-54 años</v>
          </cell>
          <cell r="D15">
            <v>-8.1524230738113865E-2</v>
          </cell>
          <cell r="E15">
            <v>8.0737687133868516E-2</v>
          </cell>
        </row>
        <row r="16">
          <cell r="A16" t="str">
            <v>55-59 años</v>
          </cell>
          <cell r="D16">
            <v>-7.3793407225623192E-2</v>
          </cell>
          <cell r="E16">
            <v>7.5296159687567796E-2</v>
          </cell>
        </row>
        <row r="17">
          <cell r="A17" t="str">
            <v>60-64 años</v>
          </cell>
          <cell r="D17">
            <v>-6.1585897539620474E-2</v>
          </cell>
          <cell r="E17">
            <v>6.7771750922108923E-2</v>
          </cell>
        </row>
        <row r="18">
          <cell r="A18" t="str">
            <v>65-69 años</v>
          </cell>
          <cell r="D18">
            <v>-6.2439883857860722E-2</v>
          </cell>
          <cell r="E18">
            <v>7.5018442178346717E-2</v>
          </cell>
        </row>
        <row r="19">
          <cell r="A19" t="str">
            <v>70-74 años</v>
          </cell>
          <cell r="D19">
            <v>-5.2533642566273832E-2</v>
          </cell>
          <cell r="E19">
            <v>4.885224560642222E-2</v>
          </cell>
        </row>
        <row r="20">
          <cell r="A20" t="str">
            <v>75-79 años</v>
          </cell>
          <cell r="D20">
            <v>-2.6248842623805543E-2</v>
          </cell>
          <cell r="E20">
            <v>2.8440008678672163E-2</v>
          </cell>
        </row>
        <row r="21">
          <cell r="A21" t="str">
            <v>80-84 años</v>
          </cell>
          <cell r="D21">
            <v>-1.225245633433115E-2</v>
          </cell>
          <cell r="E21">
            <v>1.6793230635712735E-2</v>
          </cell>
        </row>
        <row r="22">
          <cell r="A22" t="str">
            <v>85-89 años</v>
          </cell>
          <cell r="D22">
            <v>-5.1778538874356142E-3</v>
          </cell>
          <cell r="E22">
            <v>9.3990019527012362E-3</v>
          </cell>
        </row>
        <row r="23">
          <cell r="A23" t="str">
            <v>90-94 años</v>
          </cell>
          <cell r="D23">
            <v>-2.2473324164217073E-3</v>
          </cell>
          <cell r="E23">
            <v>5.7973530049902364E-3</v>
          </cell>
        </row>
        <row r="24">
          <cell r="A24" t="str">
            <v>95 y más años</v>
          </cell>
          <cell r="D24">
            <v>-5.1239179094414932E-4</v>
          </cell>
          <cell r="E24">
            <v>1.8398784985897158E-3</v>
          </cell>
        </row>
      </sheetData>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18"/>
  <sheetViews>
    <sheetView zoomScale="71" zoomScaleNormal="71" workbookViewId="0">
      <selection activeCell="A10" sqref="A10:G10"/>
    </sheetView>
  </sheetViews>
  <sheetFormatPr baseColWidth="10" defaultColWidth="11.453125" defaultRowHeight="14.5" x14ac:dyDescent="0.35"/>
  <cols>
    <col min="1" max="3" width="11.453125" style="2"/>
    <col min="4" max="4" width="69.1796875" style="2" customWidth="1"/>
    <col min="5" max="259" width="11.453125" style="2"/>
    <col min="260" max="260" width="69.1796875" style="2" customWidth="1"/>
    <col min="261" max="515" width="11.453125" style="2"/>
    <col min="516" max="516" width="69.1796875" style="2" customWidth="1"/>
    <col min="517" max="771" width="11.453125" style="2"/>
    <col min="772" max="772" width="69.1796875" style="2" customWidth="1"/>
    <col min="773" max="1027" width="11.453125" style="2"/>
    <col min="1028" max="1028" width="69.1796875" style="2" customWidth="1"/>
    <col min="1029" max="1283" width="11.453125" style="2"/>
    <col min="1284" max="1284" width="69.1796875" style="2" customWidth="1"/>
    <col min="1285" max="1539" width="11.453125" style="2"/>
    <col min="1540" max="1540" width="69.1796875" style="2" customWidth="1"/>
    <col min="1541" max="1795" width="11.453125" style="2"/>
    <col min="1796" max="1796" width="69.1796875" style="2" customWidth="1"/>
    <col min="1797" max="2051" width="11.453125" style="2"/>
    <col min="2052" max="2052" width="69.1796875" style="2" customWidth="1"/>
    <col min="2053" max="2307" width="11.453125" style="2"/>
    <col min="2308" max="2308" width="69.1796875" style="2" customWidth="1"/>
    <col min="2309" max="2563" width="11.453125" style="2"/>
    <col min="2564" max="2564" width="69.1796875" style="2" customWidth="1"/>
    <col min="2565" max="2819" width="11.453125" style="2"/>
    <col min="2820" max="2820" width="69.1796875" style="2" customWidth="1"/>
    <col min="2821" max="3075" width="11.453125" style="2"/>
    <col min="3076" max="3076" width="69.1796875" style="2" customWidth="1"/>
    <col min="3077" max="3331" width="11.453125" style="2"/>
    <col min="3332" max="3332" width="69.1796875" style="2" customWidth="1"/>
    <col min="3333" max="3587" width="11.453125" style="2"/>
    <col min="3588" max="3588" width="69.1796875" style="2" customWidth="1"/>
    <col min="3589" max="3843" width="11.453125" style="2"/>
    <col min="3844" max="3844" width="69.1796875" style="2" customWidth="1"/>
    <col min="3845" max="4099" width="11.453125" style="2"/>
    <col min="4100" max="4100" width="69.1796875" style="2" customWidth="1"/>
    <col min="4101" max="4355" width="11.453125" style="2"/>
    <col min="4356" max="4356" width="69.1796875" style="2" customWidth="1"/>
    <col min="4357" max="4611" width="11.453125" style="2"/>
    <col min="4612" max="4612" width="69.1796875" style="2" customWidth="1"/>
    <col min="4613" max="4867" width="11.453125" style="2"/>
    <col min="4868" max="4868" width="69.1796875" style="2" customWidth="1"/>
    <col min="4869" max="5123" width="11.453125" style="2"/>
    <col min="5124" max="5124" width="69.1796875" style="2" customWidth="1"/>
    <col min="5125" max="5379" width="11.453125" style="2"/>
    <col min="5380" max="5380" width="69.1796875" style="2" customWidth="1"/>
    <col min="5381" max="5635" width="11.453125" style="2"/>
    <col min="5636" max="5636" width="69.1796875" style="2" customWidth="1"/>
    <col min="5637" max="5891" width="11.453125" style="2"/>
    <col min="5892" max="5892" width="69.1796875" style="2" customWidth="1"/>
    <col min="5893" max="6147" width="11.453125" style="2"/>
    <col min="6148" max="6148" width="69.1796875" style="2" customWidth="1"/>
    <col min="6149" max="6403" width="11.453125" style="2"/>
    <col min="6404" max="6404" width="69.1796875" style="2" customWidth="1"/>
    <col min="6405" max="6659" width="11.453125" style="2"/>
    <col min="6660" max="6660" width="69.1796875" style="2" customWidth="1"/>
    <col min="6661" max="6915" width="11.453125" style="2"/>
    <col min="6916" max="6916" width="69.1796875" style="2" customWidth="1"/>
    <col min="6917" max="7171" width="11.453125" style="2"/>
    <col min="7172" max="7172" width="69.1796875" style="2" customWidth="1"/>
    <col min="7173" max="7427" width="11.453125" style="2"/>
    <col min="7428" max="7428" width="69.1796875" style="2" customWidth="1"/>
    <col min="7429" max="7683" width="11.453125" style="2"/>
    <col min="7684" max="7684" width="69.1796875" style="2" customWidth="1"/>
    <col min="7685" max="7939" width="11.453125" style="2"/>
    <col min="7940" max="7940" width="69.1796875" style="2" customWidth="1"/>
    <col min="7941" max="8195" width="11.453125" style="2"/>
    <col min="8196" max="8196" width="69.1796875" style="2" customWidth="1"/>
    <col min="8197" max="8451" width="11.453125" style="2"/>
    <col min="8452" max="8452" width="69.1796875" style="2" customWidth="1"/>
    <col min="8453" max="8707" width="11.453125" style="2"/>
    <col min="8708" max="8708" width="69.1796875" style="2" customWidth="1"/>
    <col min="8709" max="8963" width="11.453125" style="2"/>
    <col min="8964" max="8964" width="69.1796875" style="2" customWidth="1"/>
    <col min="8965" max="9219" width="11.453125" style="2"/>
    <col min="9220" max="9220" width="69.1796875" style="2" customWidth="1"/>
    <col min="9221" max="9475" width="11.453125" style="2"/>
    <col min="9476" max="9476" width="69.1796875" style="2" customWidth="1"/>
    <col min="9477" max="9731" width="11.453125" style="2"/>
    <col min="9732" max="9732" width="69.1796875" style="2" customWidth="1"/>
    <col min="9733" max="9987" width="11.453125" style="2"/>
    <col min="9988" max="9988" width="69.1796875" style="2" customWidth="1"/>
    <col min="9989" max="10243" width="11.453125" style="2"/>
    <col min="10244" max="10244" width="69.1796875" style="2" customWidth="1"/>
    <col min="10245" max="10499" width="11.453125" style="2"/>
    <col min="10500" max="10500" width="69.1796875" style="2" customWidth="1"/>
    <col min="10501" max="10755" width="11.453125" style="2"/>
    <col min="10756" max="10756" width="69.1796875" style="2" customWidth="1"/>
    <col min="10757" max="11011" width="11.453125" style="2"/>
    <col min="11012" max="11012" width="69.1796875" style="2" customWidth="1"/>
    <col min="11013" max="11267" width="11.453125" style="2"/>
    <col min="11268" max="11268" width="69.1796875" style="2" customWidth="1"/>
    <col min="11269" max="11523" width="11.453125" style="2"/>
    <col min="11524" max="11524" width="69.1796875" style="2" customWidth="1"/>
    <col min="11525" max="11779" width="11.453125" style="2"/>
    <col min="11780" max="11780" width="69.1796875" style="2" customWidth="1"/>
    <col min="11781" max="12035" width="11.453125" style="2"/>
    <col min="12036" max="12036" width="69.1796875" style="2" customWidth="1"/>
    <col min="12037" max="12291" width="11.453125" style="2"/>
    <col min="12292" max="12292" width="69.1796875" style="2" customWidth="1"/>
    <col min="12293" max="12547" width="11.453125" style="2"/>
    <col min="12548" max="12548" width="69.1796875" style="2" customWidth="1"/>
    <col min="12549" max="12803" width="11.453125" style="2"/>
    <col min="12804" max="12804" width="69.1796875" style="2" customWidth="1"/>
    <col min="12805" max="13059" width="11.453125" style="2"/>
    <col min="13060" max="13060" width="69.1796875" style="2" customWidth="1"/>
    <col min="13061" max="13315" width="11.453125" style="2"/>
    <col min="13316" max="13316" width="69.1796875" style="2" customWidth="1"/>
    <col min="13317" max="13571" width="11.453125" style="2"/>
    <col min="13572" max="13572" width="69.1796875" style="2" customWidth="1"/>
    <col min="13573" max="13827" width="11.453125" style="2"/>
    <col min="13828" max="13828" width="69.1796875" style="2" customWidth="1"/>
    <col min="13829" max="14083" width="11.453125" style="2"/>
    <col min="14084" max="14084" width="69.1796875" style="2" customWidth="1"/>
    <col min="14085" max="14339" width="11.453125" style="2"/>
    <col min="14340" max="14340" width="69.1796875" style="2" customWidth="1"/>
    <col min="14341" max="14595" width="11.453125" style="2"/>
    <col min="14596" max="14596" width="69.1796875" style="2" customWidth="1"/>
    <col min="14597" max="14851" width="11.453125" style="2"/>
    <col min="14852" max="14852" width="69.1796875" style="2" customWidth="1"/>
    <col min="14853" max="15107" width="11.453125" style="2"/>
    <col min="15108" max="15108" width="69.1796875" style="2" customWidth="1"/>
    <col min="15109" max="15363" width="11.453125" style="2"/>
    <col min="15364" max="15364" width="69.1796875" style="2" customWidth="1"/>
    <col min="15365" max="15619" width="11.453125" style="2"/>
    <col min="15620" max="15620" width="69.1796875" style="2" customWidth="1"/>
    <col min="15621" max="15875" width="11.453125" style="2"/>
    <col min="15876" max="15876" width="69.1796875" style="2" customWidth="1"/>
    <col min="15877" max="16131" width="11.453125" style="2"/>
    <col min="16132" max="16132" width="69.1796875" style="2" customWidth="1"/>
    <col min="16133" max="16384" width="11.453125" style="2"/>
  </cols>
  <sheetData>
    <row r="3" spans="1:7" x14ac:dyDescent="0.35">
      <c r="B3" s="3"/>
    </row>
    <row r="4" spans="1:7" ht="46" x14ac:dyDescent="0.35">
      <c r="A4" s="8" t="s">
        <v>1</v>
      </c>
      <c r="B4" s="8"/>
      <c r="C4" s="8"/>
      <c r="D4" s="8"/>
      <c r="E4" s="8"/>
      <c r="F4" s="8"/>
      <c r="G4" s="8"/>
    </row>
    <row r="5" spans="1:7" x14ac:dyDescent="0.35">
      <c r="A5" s="1"/>
      <c r="B5" s="1"/>
      <c r="C5" s="1"/>
      <c r="D5" s="1"/>
      <c r="E5" s="1"/>
      <c r="F5" s="1"/>
      <c r="G5" s="1"/>
    </row>
    <row r="6" spans="1:7" x14ac:dyDescent="0.35">
      <c r="A6" s="1"/>
      <c r="B6" s="1"/>
      <c r="C6" s="1"/>
      <c r="D6" s="1"/>
      <c r="E6" s="1"/>
      <c r="F6" s="1"/>
      <c r="G6" s="1"/>
    </row>
    <row r="7" spans="1:7" x14ac:dyDescent="0.35">
      <c r="A7" s="1"/>
      <c r="B7" s="1"/>
      <c r="C7" s="1"/>
      <c r="D7" s="1"/>
      <c r="E7" s="1"/>
      <c r="F7" s="1"/>
      <c r="G7" s="1"/>
    </row>
    <row r="8" spans="1:7" x14ac:dyDescent="0.35">
      <c r="A8" s="1"/>
      <c r="B8" s="1"/>
      <c r="C8" s="1"/>
      <c r="D8" s="1"/>
      <c r="E8" s="1"/>
      <c r="F8" s="1"/>
      <c r="G8" s="1"/>
    </row>
    <row r="9" spans="1:7" x14ac:dyDescent="0.35">
      <c r="A9" s="1"/>
      <c r="B9" s="1"/>
      <c r="C9" s="1"/>
      <c r="D9" s="1"/>
      <c r="E9" s="1"/>
      <c r="F9" s="1"/>
      <c r="G9" s="1"/>
    </row>
    <row r="10" spans="1:7" ht="36" x14ac:dyDescent="0.35">
      <c r="A10" s="9" t="s">
        <v>2</v>
      </c>
      <c r="B10" s="9"/>
      <c r="C10" s="9"/>
      <c r="D10" s="9"/>
      <c r="E10" s="9"/>
      <c r="F10" s="9"/>
      <c r="G10" s="9"/>
    </row>
    <row r="14" spans="1:7" ht="36" x14ac:dyDescent="0.35">
      <c r="A14" s="10" t="s">
        <v>0</v>
      </c>
      <c r="B14" s="10"/>
      <c r="C14" s="10"/>
      <c r="D14" s="10"/>
      <c r="E14" s="10"/>
      <c r="F14" s="10"/>
      <c r="G14" s="10"/>
    </row>
    <row r="18" spans="1:8" ht="36" x14ac:dyDescent="0.35">
      <c r="A18" s="10"/>
      <c r="B18" s="10"/>
      <c r="C18" s="10"/>
      <c r="D18" s="10"/>
      <c r="E18" s="10"/>
      <c r="F18" s="10"/>
      <c r="G18" s="10"/>
      <c r="H18" s="4"/>
    </row>
  </sheetData>
  <mergeCells count="4">
    <mergeCell ref="A4:G4"/>
    <mergeCell ref="A10:G10"/>
    <mergeCell ref="A14:G14"/>
    <mergeCell ref="A18:G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workbookViewId="0">
      <selection sqref="A1:D67"/>
    </sheetView>
  </sheetViews>
  <sheetFormatPr baseColWidth="10" defaultColWidth="11.453125" defaultRowHeight="14.5" x14ac:dyDescent="0.35"/>
  <cols>
    <col min="1" max="1" width="11.453125" style="6"/>
    <col min="2" max="16384" width="11.453125" style="2"/>
  </cols>
  <sheetData>
    <row r="1" spans="1:4" ht="60.5" thickBot="1" x14ac:dyDescent="0.4">
      <c r="A1" s="11" t="s">
        <v>3</v>
      </c>
      <c r="B1"/>
      <c r="C1"/>
      <c r="D1"/>
    </row>
    <row r="2" spans="1:4" ht="15" thickBot="1" x14ac:dyDescent="0.4">
      <c r="A2" s="18" t="s">
        <v>4</v>
      </c>
      <c r="B2" s="18"/>
      <c r="C2" s="13">
        <v>17654</v>
      </c>
      <c r="D2"/>
    </row>
    <row r="3" spans="1:4" ht="15" thickBot="1" x14ac:dyDescent="0.4">
      <c r="A3" s="18" t="s">
        <v>5</v>
      </c>
      <c r="B3" s="18"/>
      <c r="C3" s="15">
        <v>5.93</v>
      </c>
      <c r="D3"/>
    </row>
    <row r="4" spans="1:4" ht="15" thickBot="1" x14ac:dyDescent="0.4">
      <c r="A4" s="18" t="s">
        <v>6</v>
      </c>
      <c r="B4" s="18"/>
      <c r="C4" s="15">
        <v>0.871</v>
      </c>
      <c r="D4"/>
    </row>
    <row r="5" spans="1:4" ht="15" thickBot="1" x14ac:dyDescent="0.4">
      <c r="A5" s="18" t="s">
        <v>7</v>
      </c>
      <c r="B5" s="18"/>
      <c r="C5" s="16">
        <v>17636</v>
      </c>
      <c r="D5"/>
    </row>
    <row r="6" spans="1:4" ht="15" thickBot="1" x14ac:dyDescent="0.4">
      <c r="A6" s="18" t="s">
        <v>8</v>
      </c>
      <c r="B6" s="18"/>
      <c r="C6" s="16">
        <v>12500</v>
      </c>
      <c r="D6"/>
    </row>
    <row r="7" spans="1:4" ht="15" thickBot="1" x14ac:dyDescent="0.4">
      <c r="A7" s="18" t="s">
        <v>9</v>
      </c>
      <c r="B7" s="18"/>
      <c r="C7" s="16">
        <v>145604</v>
      </c>
      <c r="D7"/>
    </row>
    <row r="8" spans="1:4" ht="15" thickBot="1" x14ac:dyDescent="0.4">
      <c r="A8" s="18" t="s">
        <v>10</v>
      </c>
      <c r="B8" s="18"/>
      <c r="C8" s="17">
        <v>8.2699999999999996E-2</v>
      </c>
      <c r="D8"/>
    </row>
    <row r="9" spans="1:4" ht="15" thickBot="1" x14ac:dyDescent="0.4">
      <c r="A9" s="18" t="s">
        <v>11</v>
      </c>
      <c r="B9" s="18"/>
      <c r="C9" s="16">
        <v>44498</v>
      </c>
      <c r="D9"/>
    </row>
    <row r="10" spans="1:4" ht="15" thickBot="1" x14ac:dyDescent="0.4">
      <c r="A10" s="21" t="s">
        <v>12</v>
      </c>
      <c r="B10" s="14" t="s">
        <v>13</v>
      </c>
      <c r="C10" s="15">
        <v>321</v>
      </c>
      <c r="D10"/>
    </row>
    <row r="11" spans="1:4" ht="28.5" thickBot="1" x14ac:dyDescent="0.4">
      <c r="A11" s="20"/>
      <c r="B11" s="14" t="s">
        <v>14</v>
      </c>
      <c r="C11" s="15">
        <v>11.46</v>
      </c>
      <c r="D11"/>
    </row>
    <row r="12" spans="1:4" ht="15" thickBot="1" x14ac:dyDescent="0.4">
      <c r="A12" s="19"/>
      <c r="B12" s="14" t="s">
        <v>15</v>
      </c>
      <c r="C12" s="15">
        <v>324</v>
      </c>
      <c r="D12"/>
    </row>
    <row r="13" spans="1:4" ht="42" customHeight="1" thickBot="1" x14ac:dyDescent="0.4">
      <c r="A13" s="18" t="s">
        <v>16</v>
      </c>
      <c r="B13" s="18"/>
      <c r="C13" s="16">
        <v>3831</v>
      </c>
      <c r="D13"/>
    </row>
    <row r="14" spans="1:4" ht="42" customHeight="1" thickBot="1" x14ac:dyDescent="0.4">
      <c r="A14" s="18" t="s">
        <v>17</v>
      </c>
      <c r="B14" s="18"/>
      <c r="C14" s="16">
        <v>1555</v>
      </c>
      <c r="D14"/>
    </row>
    <row r="15" spans="1:4" ht="15" thickBot="1" x14ac:dyDescent="0.4">
      <c r="A15" s="18" t="s">
        <v>18</v>
      </c>
      <c r="B15" s="18"/>
      <c r="C15" s="16">
        <v>1034</v>
      </c>
      <c r="D15"/>
    </row>
    <row r="16" spans="1:4" ht="15" thickBot="1" x14ac:dyDescent="0.4">
      <c r="A16" s="18" t="s">
        <v>19</v>
      </c>
      <c r="B16" s="18"/>
      <c r="C16" s="17">
        <v>0.1915</v>
      </c>
      <c r="D16"/>
    </row>
    <row r="17" spans="1:4" x14ac:dyDescent="0.35">
      <c r="A17" s="22"/>
      <c r="B17"/>
      <c r="C17"/>
      <c r="D17"/>
    </row>
    <row r="18" spans="1:4" x14ac:dyDescent="0.35">
      <c r="A18" s="22"/>
      <c r="B18"/>
      <c r="C18"/>
      <c r="D18"/>
    </row>
    <row r="19" spans="1:4" ht="90" x14ac:dyDescent="0.35">
      <c r="A19" s="11" t="s">
        <v>20</v>
      </c>
      <c r="B19"/>
      <c r="C19"/>
      <c r="D19"/>
    </row>
    <row r="20" spans="1:4" ht="15" thickBot="1" x14ac:dyDescent="0.4">
      <c r="A20" s="23" t="s">
        <v>21</v>
      </c>
      <c r="B20" s="24">
        <v>13095</v>
      </c>
      <c r="C20"/>
      <c r="D20"/>
    </row>
    <row r="21" spans="1:4" x14ac:dyDescent="0.35">
      <c r="A21" s="25" t="s">
        <v>22</v>
      </c>
      <c r="B21" s="26">
        <v>28819</v>
      </c>
      <c r="C21"/>
      <c r="D21"/>
    </row>
    <row r="22" spans="1:4" ht="15" x14ac:dyDescent="0.35">
      <c r="A22" s="11"/>
      <c r="B22"/>
      <c r="C22"/>
      <c r="D22"/>
    </row>
    <row r="23" spans="1:4" ht="30.5" thickBot="1" x14ac:dyDescent="0.4">
      <c r="A23" s="11" t="s">
        <v>23</v>
      </c>
      <c r="B23"/>
      <c r="C23"/>
      <c r="D23"/>
    </row>
    <row r="24" spans="1:4" ht="28.5" thickBot="1" x14ac:dyDescent="0.4">
      <c r="A24" s="12" t="s">
        <v>24</v>
      </c>
      <c r="B24" s="13">
        <v>148969</v>
      </c>
      <c r="C24"/>
      <c r="D24"/>
    </row>
    <row r="25" spans="1:4" ht="28.5" thickBot="1" x14ac:dyDescent="0.4">
      <c r="A25" s="14" t="s">
        <v>25</v>
      </c>
      <c r="B25" s="16">
        <v>310974</v>
      </c>
      <c r="C25"/>
      <c r="D25"/>
    </row>
    <row r="26" spans="1:4" ht="84.5" thickBot="1" x14ac:dyDescent="0.4">
      <c r="A26" s="14" t="s">
        <v>26</v>
      </c>
      <c r="B26" s="15">
        <v>61.29</v>
      </c>
      <c r="C26"/>
      <c r="D26"/>
    </row>
    <row r="27" spans="1:4" ht="42.5" thickBot="1" x14ac:dyDescent="0.4">
      <c r="A27" s="14" t="s">
        <v>27</v>
      </c>
      <c r="B27" s="15">
        <v>2.09</v>
      </c>
      <c r="C27"/>
      <c r="D27"/>
    </row>
    <row r="28" spans="1:4" ht="15" thickBot="1" x14ac:dyDescent="0.4">
      <c r="A28" s="27" t="s">
        <v>28</v>
      </c>
      <c r="B28" s="28">
        <v>459943</v>
      </c>
      <c r="C28"/>
      <c r="D28"/>
    </row>
    <row r="29" spans="1:4" ht="15" x14ac:dyDescent="0.35">
      <c r="A29" s="11"/>
      <c r="B29"/>
      <c r="C29"/>
      <c r="D29"/>
    </row>
    <row r="30" spans="1:4" ht="105" x14ac:dyDescent="0.35">
      <c r="A30" s="11" t="s">
        <v>29</v>
      </c>
      <c r="B30"/>
      <c r="C30"/>
      <c r="D30"/>
    </row>
    <row r="31" spans="1:4" ht="42.5" thickBot="1" x14ac:dyDescent="0.4">
      <c r="A31" s="29" t="s">
        <v>30</v>
      </c>
      <c r="B31" s="24">
        <v>3238</v>
      </c>
      <c r="C31"/>
      <c r="D31"/>
    </row>
    <row r="32" spans="1:4" ht="42" x14ac:dyDescent="0.35">
      <c r="A32" s="30" t="s">
        <v>31</v>
      </c>
      <c r="B32" s="26">
        <v>17896</v>
      </c>
      <c r="C32"/>
      <c r="D32"/>
    </row>
    <row r="33" spans="1:4" ht="15" x14ac:dyDescent="0.35">
      <c r="A33" s="11"/>
      <c r="B33"/>
      <c r="C33"/>
      <c r="D33"/>
    </row>
    <row r="34" spans="1:4" ht="30" x14ac:dyDescent="0.35">
      <c r="A34" s="11" t="s">
        <v>32</v>
      </c>
      <c r="B34"/>
      <c r="C34"/>
      <c r="D34"/>
    </row>
    <row r="35" spans="1:4" ht="28.5" thickBot="1" x14ac:dyDescent="0.4">
      <c r="A35" s="32"/>
      <c r="B35" s="33" t="s">
        <v>33</v>
      </c>
      <c r="C35" s="33" t="s">
        <v>5</v>
      </c>
      <c r="D35" s="33" t="s">
        <v>6</v>
      </c>
    </row>
    <row r="36" spans="1:4" ht="28.5" thickBot="1" x14ac:dyDescent="0.4">
      <c r="A36" s="23" t="s">
        <v>34</v>
      </c>
      <c r="B36" s="34">
        <v>12565</v>
      </c>
      <c r="C36" s="35">
        <v>6.34</v>
      </c>
      <c r="D36" s="36">
        <v>0.72670000000000001</v>
      </c>
    </row>
    <row r="37" spans="1:4" ht="28" x14ac:dyDescent="0.35">
      <c r="A37" s="25" t="s">
        <v>35</v>
      </c>
      <c r="B37" s="37">
        <v>5081</v>
      </c>
      <c r="C37" s="38">
        <v>4.9000000000000004</v>
      </c>
      <c r="D37" s="39">
        <v>1.2293000000000001</v>
      </c>
    </row>
    <row r="38" spans="1:4" ht="15" x14ac:dyDescent="0.35">
      <c r="A38" s="11"/>
      <c r="B38"/>
      <c r="C38"/>
      <c r="D38"/>
    </row>
    <row r="39" spans="1:4" ht="15" x14ac:dyDescent="0.35">
      <c r="A39" s="11"/>
      <c r="B39"/>
      <c r="C39"/>
      <c r="D39"/>
    </row>
    <row r="40" spans="1:4" ht="30.5" thickBot="1" x14ac:dyDescent="0.4">
      <c r="A40" s="11" t="s">
        <v>36</v>
      </c>
      <c r="B40"/>
      <c r="C40"/>
      <c r="D40"/>
    </row>
    <row r="41" spans="1:4" ht="28.5" thickBot="1" x14ac:dyDescent="0.4">
      <c r="A41" s="12" t="s">
        <v>37</v>
      </c>
      <c r="B41" s="40">
        <v>7</v>
      </c>
      <c r="C41"/>
      <c r="D41"/>
    </row>
    <row r="42" spans="1:4" ht="28.5" thickBot="1" x14ac:dyDescent="0.4">
      <c r="A42" s="14" t="s">
        <v>38</v>
      </c>
      <c r="B42" s="15">
        <v>424</v>
      </c>
      <c r="C42"/>
      <c r="D42"/>
    </row>
    <row r="43" spans="1:4" ht="28.5" thickBot="1" x14ac:dyDescent="0.4">
      <c r="A43" s="14" t="s">
        <v>39</v>
      </c>
      <c r="B43" s="15">
        <v>1125</v>
      </c>
      <c r="C43"/>
      <c r="D43"/>
    </row>
    <row r="44" spans="1:4" ht="28.5" thickBot="1" x14ac:dyDescent="0.4">
      <c r="A44" s="14" t="s">
        <v>40</v>
      </c>
      <c r="B44" s="15">
        <v>320</v>
      </c>
      <c r="C44"/>
      <c r="D44"/>
    </row>
    <row r="45" spans="1:4" ht="15" thickBot="1" x14ac:dyDescent="0.4">
      <c r="A45" s="14" t="s">
        <v>41</v>
      </c>
      <c r="B45" s="15">
        <v>149</v>
      </c>
      <c r="C45"/>
      <c r="D45"/>
    </row>
    <row r="46" spans="1:4" ht="15.5" thickBot="1" x14ac:dyDescent="0.4">
      <c r="A46" s="41" t="s">
        <v>28</v>
      </c>
      <c r="B46" s="42">
        <v>2025</v>
      </c>
      <c r="C46"/>
      <c r="D46"/>
    </row>
    <row r="47" spans="1:4" ht="15" x14ac:dyDescent="0.35">
      <c r="A47" s="43"/>
      <c r="B47"/>
      <c r="C47"/>
      <c r="D47"/>
    </row>
    <row r="48" spans="1:4" ht="15" x14ac:dyDescent="0.35">
      <c r="A48" s="43"/>
      <c r="B48"/>
      <c r="C48"/>
      <c r="D48"/>
    </row>
    <row r="49" spans="1:4" ht="15" x14ac:dyDescent="0.35">
      <c r="A49" s="43"/>
      <c r="B49"/>
      <c r="C49"/>
      <c r="D49"/>
    </row>
    <row r="50" spans="1:4" ht="60" x14ac:dyDescent="0.35">
      <c r="A50" s="11" t="s">
        <v>42</v>
      </c>
      <c r="B50"/>
      <c r="C50"/>
      <c r="D50"/>
    </row>
    <row r="51" spans="1:4" ht="42.5" thickBot="1" x14ac:dyDescent="0.4">
      <c r="A51" s="23" t="s">
        <v>43</v>
      </c>
      <c r="B51" s="44" t="s">
        <v>44</v>
      </c>
      <c r="C51"/>
      <c r="D51"/>
    </row>
    <row r="52" spans="1:4" ht="42" x14ac:dyDescent="0.35">
      <c r="A52" s="47" t="s">
        <v>45</v>
      </c>
      <c r="B52" s="45" t="s">
        <v>46</v>
      </c>
      <c r="C52"/>
      <c r="D52"/>
    </row>
    <row r="53" spans="1:4" ht="56.5" thickBot="1" x14ac:dyDescent="0.4">
      <c r="A53" s="48"/>
      <c r="B53" s="44" t="s">
        <v>47</v>
      </c>
      <c r="C53"/>
      <c r="D53"/>
    </row>
    <row r="54" spans="1:4" ht="28.5" thickBot="1" x14ac:dyDescent="0.4">
      <c r="A54" s="23" t="s">
        <v>48</v>
      </c>
      <c r="B54" s="44" t="s">
        <v>49</v>
      </c>
      <c r="C54"/>
      <c r="D54"/>
    </row>
    <row r="55" spans="1:4" ht="42.5" thickBot="1" x14ac:dyDescent="0.4">
      <c r="A55" s="46" t="s">
        <v>50</v>
      </c>
      <c r="B55" s="44" t="s">
        <v>51</v>
      </c>
      <c r="C55"/>
      <c r="D55"/>
    </row>
    <row r="56" spans="1:4" ht="42" x14ac:dyDescent="0.35">
      <c r="A56" s="49" t="s">
        <v>52</v>
      </c>
      <c r="B56" s="45" t="s">
        <v>53</v>
      </c>
      <c r="C56"/>
      <c r="D56"/>
    </row>
    <row r="57" spans="1:4" ht="42" x14ac:dyDescent="0.35">
      <c r="A57" s="20"/>
      <c r="B57" s="45" t="s">
        <v>54</v>
      </c>
      <c r="C57"/>
      <c r="D57"/>
    </row>
    <row r="58" spans="1:4" ht="70" x14ac:dyDescent="0.35">
      <c r="A58" s="20"/>
      <c r="B58" s="45" t="s">
        <v>55</v>
      </c>
      <c r="C58"/>
      <c r="D58"/>
    </row>
    <row r="59" spans="1:4" ht="15" x14ac:dyDescent="0.35">
      <c r="A59" s="11"/>
      <c r="B59"/>
      <c r="C59"/>
      <c r="D59"/>
    </row>
    <row r="60" spans="1:4" ht="15" x14ac:dyDescent="0.35">
      <c r="A60" s="11"/>
      <c r="B60"/>
      <c r="C60"/>
      <c r="D60"/>
    </row>
    <row r="61" spans="1:4" ht="30.5" thickBot="1" x14ac:dyDescent="0.4">
      <c r="A61" s="11" t="s">
        <v>56</v>
      </c>
      <c r="B61"/>
      <c r="C61"/>
      <c r="D61"/>
    </row>
    <row r="62" spans="1:4" x14ac:dyDescent="0.35">
      <c r="A62" s="51" t="s">
        <v>57</v>
      </c>
      <c r="B62" s="52">
        <v>24</v>
      </c>
      <c r="C62"/>
      <c r="D62"/>
    </row>
    <row r="63" spans="1:4" x14ac:dyDescent="0.35">
      <c r="A63" s="50"/>
      <c r="B63" s="53"/>
      <c r="C63"/>
      <c r="D63"/>
    </row>
    <row r="64" spans="1:4" x14ac:dyDescent="0.35">
      <c r="A64" s="50"/>
      <c r="B64" s="53"/>
      <c r="C64"/>
      <c r="D64"/>
    </row>
    <row r="65" spans="1:4" ht="42.5" thickBot="1" x14ac:dyDescent="0.4">
      <c r="A65" s="14" t="s">
        <v>58</v>
      </c>
      <c r="B65" s="54"/>
      <c r="C65"/>
      <c r="D65"/>
    </row>
    <row r="66" spans="1:4" ht="42.5" thickBot="1" x14ac:dyDescent="0.4">
      <c r="A66" s="14" t="s">
        <v>59</v>
      </c>
      <c r="B66" s="15">
        <v>3</v>
      </c>
      <c r="C66"/>
      <c r="D66"/>
    </row>
    <row r="67" spans="1:4" ht="42.5" thickBot="1" x14ac:dyDescent="0.4">
      <c r="A67" s="14" t="s">
        <v>60</v>
      </c>
      <c r="B67" s="15">
        <v>197</v>
      </c>
      <c r="C67"/>
      <c r="D67"/>
    </row>
  </sheetData>
  <mergeCells count="16">
    <mergeCell ref="A16:B16"/>
    <mergeCell ref="A52:A53"/>
    <mergeCell ref="A56:A58"/>
    <mergeCell ref="B62:B65"/>
    <mergeCell ref="A8:B8"/>
    <mergeCell ref="A9:B9"/>
    <mergeCell ref="A10:A12"/>
    <mergeCell ref="A13:B13"/>
    <mergeCell ref="A14:B14"/>
    <mergeCell ref="A15:B15"/>
    <mergeCell ref="A2:B2"/>
    <mergeCell ref="A3:B3"/>
    <mergeCell ref="A4:B4"/>
    <mergeCell ref="A5:B5"/>
    <mergeCell ref="A6:B6"/>
    <mergeCell ref="A7:B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sqref="A1:H15"/>
    </sheetView>
  </sheetViews>
  <sheetFormatPr baseColWidth="10" defaultColWidth="11.453125" defaultRowHeight="14.5" x14ac:dyDescent="0.35"/>
  <cols>
    <col min="1" max="1" width="11.453125" style="6"/>
    <col min="2" max="2" width="14" style="2" customWidth="1"/>
    <col min="3" max="16384" width="11.453125" style="2"/>
  </cols>
  <sheetData>
    <row r="1" spans="1:8" ht="15" thickBot="1" x14ac:dyDescent="0.4">
      <c r="A1" s="55"/>
      <c r="B1" s="55"/>
      <c r="C1" s="69" t="s">
        <v>61</v>
      </c>
      <c r="D1" s="69"/>
      <c r="E1" s="69"/>
      <c r="F1" s="69"/>
      <c r="G1" s="69"/>
      <c r="H1" s="69"/>
    </row>
    <row r="2" spans="1:8" ht="28.5" thickBot="1" x14ac:dyDescent="0.4">
      <c r="A2" s="56" t="s">
        <v>62</v>
      </c>
      <c r="B2" s="57" t="s">
        <v>63</v>
      </c>
      <c r="C2" s="57" t="s">
        <v>64</v>
      </c>
      <c r="D2" s="58">
        <v>42064</v>
      </c>
      <c r="E2" s="57" t="s">
        <v>65</v>
      </c>
      <c r="F2" s="57" t="s">
        <v>66</v>
      </c>
      <c r="G2" s="57" t="s">
        <v>67</v>
      </c>
      <c r="H2" s="57" t="s">
        <v>28</v>
      </c>
    </row>
    <row r="3" spans="1:8" ht="25.5" thickBot="1" x14ac:dyDescent="0.4">
      <c r="A3" s="59" t="s">
        <v>68</v>
      </c>
      <c r="B3" s="60" t="s">
        <v>69</v>
      </c>
      <c r="C3" s="61">
        <v>462</v>
      </c>
      <c r="D3" s="62">
        <v>3594</v>
      </c>
      <c r="E3" s="63">
        <v>18340</v>
      </c>
      <c r="F3" s="62">
        <v>4223</v>
      </c>
      <c r="G3" s="61">
        <v>806</v>
      </c>
      <c r="H3" s="62">
        <v>27425</v>
      </c>
    </row>
    <row r="4" spans="1:8" ht="25.5" thickBot="1" x14ac:dyDescent="0.4">
      <c r="A4" s="59" t="s">
        <v>70</v>
      </c>
      <c r="B4" s="60" t="s">
        <v>69</v>
      </c>
      <c r="C4" s="61">
        <v>346</v>
      </c>
      <c r="D4" s="62">
        <v>2219</v>
      </c>
      <c r="E4" s="63">
        <v>15177</v>
      </c>
      <c r="F4" s="62">
        <v>3331</v>
      </c>
      <c r="G4" s="61">
        <v>557</v>
      </c>
      <c r="H4" s="62">
        <v>21630</v>
      </c>
    </row>
    <row r="5" spans="1:8" ht="25.5" thickBot="1" x14ac:dyDescent="0.4">
      <c r="A5" s="59" t="s">
        <v>71</v>
      </c>
      <c r="B5" s="60" t="s">
        <v>69</v>
      </c>
      <c r="C5" s="61">
        <v>453</v>
      </c>
      <c r="D5" s="62">
        <v>3018</v>
      </c>
      <c r="E5" s="63">
        <v>15991</v>
      </c>
      <c r="F5" s="62">
        <v>4836</v>
      </c>
      <c r="G5" s="61">
        <v>668</v>
      </c>
      <c r="H5" s="62">
        <v>24966</v>
      </c>
    </row>
    <row r="6" spans="1:8" ht="25.5" thickBot="1" x14ac:dyDescent="0.4">
      <c r="A6" s="59" t="s">
        <v>72</v>
      </c>
      <c r="B6" s="60" t="s">
        <v>69</v>
      </c>
      <c r="C6" s="61">
        <v>458</v>
      </c>
      <c r="D6" s="62">
        <v>2573</v>
      </c>
      <c r="E6" s="63">
        <v>12577</v>
      </c>
      <c r="F6" s="62">
        <v>3696</v>
      </c>
      <c r="G6" s="61">
        <v>638</v>
      </c>
      <c r="H6" s="62">
        <v>19942</v>
      </c>
    </row>
    <row r="7" spans="1:8" ht="25.5" thickBot="1" x14ac:dyDescent="0.4">
      <c r="A7" s="59" t="s">
        <v>73</v>
      </c>
      <c r="B7" s="60" t="s">
        <v>69</v>
      </c>
      <c r="C7" s="61">
        <v>706</v>
      </c>
      <c r="D7" s="62">
        <v>4574</v>
      </c>
      <c r="E7" s="63">
        <v>24630</v>
      </c>
      <c r="F7" s="62">
        <v>6920</v>
      </c>
      <c r="G7" s="61">
        <v>958</v>
      </c>
      <c r="H7" s="62">
        <v>37788</v>
      </c>
    </row>
    <row r="8" spans="1:8" ht="25.5" thickBot="1" x14ac:dyDescent="0.4">
      <c r="A8" s="59" t="s">
        <v>74</v>
      </c>
      <c r="B8" s="60" t="s">
        <v>75</v>
      </c>
      <c r="C8" s="61">
        <v>2</v>
      </c>
      <c r="D8" s="64">
        <v>86</v>
      </c>
      <c r="E8" s="63">
        <v>6998</v>
      </c>
      <c r="F8" s="62">
        <v>1084</v>
      </c>
      <c r="G8" s="61">
        <v>242</v>
      </c>
      <c r="H8" s="62">
        <v>8412</v>
      </c>
    </row>
    <row r="9" spans="1:8" ht="25.5" thickBot="1" x14ac:dyDescent="0.4">
      <c r="A9" s="59" t="s">
        <v>76</v>
      </c>
      <c r="B9" s="60" t="s">
        <v>69</v>
      </c>
      <c r="C9" s="61">
        <v>475</v>
      </c>
      <c r="D9" s="62">
        <v>4214</v>
      </c>
      <c r="E9" s="63">
        <v>25780</v>
      </c>
      <c r="F9" s="62">
        <v>5436</v>
      </c>
      <c r="G9" s="63">
        <v>1225</v>
      </c>
      <c r="H9" s="62">
        <v>37130</v>
      </c>
    </row>
    <row r="10" spans="1:8" ht="25.5" thickBot="1" x14ac:dyDescent="0.4">
      <c r="A10" s="59" t="s">
        <v>77</v>
      </c>
      <c r="B10" s="60" t="s">
        <v>69</v>
      </c>
      <c r="C10" s="61">
        <v>457</v>
      </c>
      <c r="D10" s="62">
        <v>4148</v>
      </c>
      <c r="E10" s="63">
        <v>21684</v>
      </c>
      <c r="F10" s="62">
        <v>1938</v>
      </c>
      <c r="G10" s="61">
        <v>443</v>
      </c>
      <c r="H10" s="62">
        <v>28670</v>
      </c>
    </row>
    <row r="11" spans="1:8" ht="38" thickBot="1" x14ac:dyDescent="0.4">
      <c r="A11" s="59" t="s">
        <v>78</v>
      </c>
      <c r="B11" s="60" t="s">
        <v>75</v>
      </c>
      <c r="C11" s="61">
        <v>428</v>
      </c>
      <c r="D11" s="62">
        <v>3331</v>
      </c>
      <c r="E11" s="63">
        <v>8081</v>
      </c>
      <c r="F11" s="64">
        <v>914</v>
      </c>
      <c r="G11" s="61">
        <v>312</v>
      </c>
      <c r="H11" s="62">
        <v>13066</v>
      </c>
    </row>
    <row r="12" spans="1:8" ht="38" thickBot="1" x14ac:dyDescent="0.4">
      <c r="A12" s="59" t="s">
        <v>79</v>
      </c>
      <c r="B12" s="60" t="s">
        <v>80</v>
      </c>
      <c r="C12" s="61">
        <v>140</v>
      </c>
      <c r="D12" s="64">
        <v>924</v>
      </c>
      <c r="E12" s="63">
        <v>3756</v>
      </c>
      <c r="F12" s="64">
        <v>631</v>
      </c>
      <c r="G12" s="61">
        <v>260</v>
      </c>
      <c r="H12" s="62">
        <v>5711</v>
      </c>
    </row>
    <row r="13" spans="1:8" ht="38" thickBot="1" x14ac:dyDescent="0.4">
      <c r="A13" s="59" t="s">
        <v>81</v>
      </c>
      <c r="B13" s="60" t="s">
        <v>69</v>
      </c>
      <c r="C13" s="61"/>
      <c r="D13" s="64">
        <v>71</v>
      </c>
      <c r="E13" s="63">
        <v>1371</v>
      </c>
      <c r="F13" s="64">
        <v>251</v>
      </c>
      <c r="G13" s="61">
        <v>35</v>
      </c>
      <c r="H13" s="62">
        <v>1728</v>
      </c>
    </row>
    <row r="14" spans="1:8" ht="15" thickBot="1" x14ac:dyDescent="0.4">
      <c r="A14" s="65"/>
      <c r="B14" s="66" t="s">
        <v>28</v>
      </c>
      <c r="C14" s="67">
        <v>3297</v>
      </c>
      <c r="D14" s="67">
        <v>28752</v>
      </c>
      <c r="E14" s="67">
        <v>154385</v>
      </c>
      <c r="F14" s="67">
        <v>33260</v>
      </c>
      <c r="G14" s="68">
        <v>6144</v>
      </c>
      <c r="H14" s="67">
        <v>226428</v>
      </c>
    </row>
    <row r="15" spans="1:8" ht="50" x14ac:dyDescent="0.35">
      <c r="A15" s="22" t="s">
        <v>82</v>
      </c>
      <c r="B15"/>
      <c r="C15"/>
      <c r="D15"/>
      <c r="E15"/>
      <c r="F15"/>
      <c r="G15"/>
      <c r="H15"/>
    </row>
  </sheetData>
  <mergeCells count="1">
    <mergeCell ref="C1:H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zoomScale="86" zoomScaleNormal="86" workbookViewId="0">
      <selection activeCell="I30" sqref="I30"/>
    </sheetView>
  </sheetViews>
  <sheetFormatPr baseColWidth="10" defaultColWidth="11.453125" defaultRowHeight="14.5" x14ac:dyDescent="0.35"/>
  <cols>
    <col min="1" max="16384" width="11.453125" style="2"/>
  </cols>
  <sheetData>
    <row r="1" spans="1:13" x14ac:dyDescent="0.35">
      <c r="A1" s="70" t="s">
        <v>83</v>
      </c>
      <c r="B1" s="70" t="s">
        <v>84</v>
      </c>
      <c r="C1"/>
      <c r="D1"/>
      <c r="E1"/>
      <c r="F1"/>
      <c r="G1"/>
      <c r="H1"/>
      <c r="I1"/>
      <c r="J1"/>
      <c r="K1"/>
      <c r="L1"/>
      <c r="M1"/>
    </row>
    <row r="2" spans="1:13" x14ac:dyDescent="0.35">
      <c r="A2" s="71">
        <v>2555</v>
      </c>
      <c r="B2" s="71" t="s">
        <v>85</v>
      </c>
      <c r="C2"/>
      <c r="D2"/>
      <c r="E2"/>
      <c r="F2"/>
      <c r="G2"/>
      <c r="H2"/>
      <c r="I2"/>
      <c r="J2"/>
      <c r="K2"/>
      <c r="L2"/>
      <c r="M2"/>
    </row>
    <row r="3" spans="1:13" x14ac:dyDescent="0.35">
      <c r="A3"/>
      <c r="B3"/>
      <c r="C3"/>
      <c r="D3"/>
      <c r="E3"/>
      <c r="F3"/>
      <c r="G3"/>
      <c r="H3"/>
      <c r="I3"/>
      <c r="J3"/>
      <c r="K3"/>
      <c r="L3"/>
      <c r="M3"/>
    </row>
    <row r="4" spans="1:13" x14ac:dyDescent="0.35">
      <c r="A4" s="72" t="s">
        <v>86</v>
      </c>
      <c r="B4" s="70" t="s">
        <v>87</v>
      </c>
      <c r="C4" s="70" t="s">
        <v>88</v>
      </c>
      <c r="D4" s="70" t="s">
        <v>89</v>
      </c>
      <c r="E4" s="70" t="s">
        <v>90</v>
      </c>
      <c r="F4"/>
      <c r="G4"/>
      <c r="H4"/>
      <c r="I4"/>
      <c r="J4"/>
      <c r="K4"/>
      <c r="L4"/>
      <c r="M4"/>
    </row>
    <row r="5" spans="1:13" x14ac:dyDescent="0.35">
      <c r="A5" s="73" t="s">
        <v>91</v>
      </c>
      <c r="B5" s="74">
        <v>3682</v>
      </c>
      <c r="C5" s="74">
        <v>3378</v>
      </c>
      <c r="D5" s="75">
        <f>(B5/$B$25)*-1</f>
        <v>-3.3098711829058908E-2</v>
      </c>
      <c r="E5" s="75">
        <f>C5/$C$25</f>
        <v>2.9316554567151227E-2</v>
      </c>
      <c r="F5"/>
      <c r="G5"/>
      <c r="H5"/>
      <c r="I5"/>
      <c r="J5"/>
      <c r="K5"/>
      <c r="L5"/>
      <c r="M5"/>
    </row>
    <row r="6" spans="1:13" x14ac:dyDescent="0.35">
      <c r="A6" s="73" t="s">
        <v>92</v>
      </c>
      <c r="B6" s="74">
        <v>5350</v>
      </c>
      <c r="C6" s="74">
        <v>4965</v>
      </c>
      <c r="D6" s="75">
        <f t="shared" ref="D6:D24" si="0">(B6/$B$25)*-1</f>
        <v>-4.8092913711424538E-2</v>
      </c>
      <c r="E6" s="75">
        <f t="shared" ref="E6:E24" si="1">C6/$C$25</f>
        <v>4.3089607290084618E-2</v>
      </c>
      <c r="F6"/>
      <c r="G6"/>
      <c r="H6"/>
      <c r="I6"/>
      <c r="J6"/>
      <c r="K6"/>
      <c r="L6"/>
      <c r="M6"/>
    </row>
    <row r="7" spans="1:13" x14ac:dyDescent="0.35">
      <c r="A7" s="73" t="s">
        <v>93</v>
      </c>
      <c r="B7" s="74">
        <v>6369</v>
      </c>
      <c r="C7" s="74">
        <v>6083</v>
      </c>
      <c r="D7" s="75">
        <f t="shared" si="0"/>
        <v>-5.7253040640759416E-2</v>
      </c>
      <c r="E7" s="75">
        <f t="shared" si="1"/>
        <v>5.2792362768496422E-2</v>
      </c>
      <c r="F7"/>
      <c r="G7"/>
      <c r="H7"/>
      <c r="I7"/>
      <c r="J7"/>
      <c r="K7"/>
      <c r="L7"/>
      <c r="M7"/>
    </row>
    <row r="8" spans="1:13" x14ac:dyDescent="0.35">
      <c r="A8" s="73" t="s">
        <v>94</v>
      </c>
      <c r="B8" s="74">
        <v>7213</v>
      </c>
      <c r="C8" s="74">
        <v>6837</v>
      </c>
      <c r="D8" s="75">
        <f t="shared" si="0"/>
        <v>-6.4840034878599101E-2</v>
      </c>
      <c r="E8" s="75">
        <f t="shared" si="1"/>
        <v>5.9336081579518335E-2</v>
      </c>
      <c r="F8"/>
      <c r="G8"/>
      <c r="H8"/>
      <c r="I8"/>
      <c r="J8"/>
      <c r="K8"/>
      <c r="L8"/>
      <c r="M8"/>
    </row>
    <row r="9" spans="1:13" x14ac:dyDescent="0.35">
      <c r="A9" s="73" t="s">
        <v>95</v>
      </c>
      <c r="B9" s="74">
        <v>6645</v>
      </c>
      <c r="C9" s="74">
        <v>6467</v>
      </c>
      <c r="D9" s="75">
        <f t="shared" si="0"/>
        <v>-5.9734095628488984E-2</v>
      </c>
      <c r="E9" s="75">
        <f t="shared" si="1"/>
        <v>5.6124972879149491E-2</v>
      </c>
      <c r="F9"/>
      <c r="G9"/>
      <c r="H9"/>
      <c r="I9"/>
      <c r="J9"/>
      <c r="K9"/>
      <c r="L9"/>
      <c r="M9"/>
    </row>
    <row r="10" spans="1:13" x14ac:dyDescent="0.35">
      <c r="A10" s="73" t="s">
        <v>96</v>
      </c>
      <c r="B10" s="74">
        <v>6057</v>
      </c>
      <c r="C10" s="74">
        <v>5866</v>
      </c>
      <c r="D10" s="75">
        <f t="shared" si="0"/>
        <v>-5.4448369785065127E-2</v>
      </c>
      <c r="E10" s="75">
        <f t="shared" si="1"/>
        <v>5.0909090909090911E-2</v>
      </c>
      <c r="F10"/>
      <c r="G10"/>
      <c r="H10"/>
      <c r="I10"/>
      <c r="J10"/>
      <c r="K10"/>
      <c r="L10"/>
      <c r="M10"/>
    </row>
    <row r="11" spans="1:13" x14ac:dyDescent="0.35">
      <c r="A11" s="73" t="s">
        <v>97</v>
      </c>
      <c r="B11" s="74">
        <v>6273</v>
      </c>
      <c r="C11" s="74">
        <v>6521</v>
      </c>
      <c r="D11" s="75">
        <f t="shared" si="0"/>
        <v>-5.6390064992853484E-2</v>
      </c>
      <c r="E11" s="75">
        <f t="shared" si="1"/>
        <v>5.6593621175960077E-2</v>
      </c>
      <c r="F11"/>
      <c r="G11"/>
      <c r="H11"/>
      <c r="I11"/>
      <c r="J11"/>
      <c r="K11"/>
      <c r="L11"/>
      <c r="M11"/>
    </row>
    <row r="12" spans="1:13" x14ac:dyDescent="0.35">
      <c r="A12" s="73" t="s">
        <v>98</v>
      </c>
      <c r="B12" s="74">
        <v>7650</v>
      </c>
      <c r="C12" s="74">
        <v>7776</v>
      </c>
      <c r="D12" s="75">
        <f t="shared" si="0"/>
        <v>-6.876837194250425E-2</v>
      </c>
      <c r="E12" s="75">
        <f t="shared" si="1"/>
        <v>6.7485354740724673E-2</v>
      </c>
      <c r="F12"/>
      <c r="G12"/>
      <c r="H12"/>
      <c r="I12"/>
      <c r="J12"/>
      <c r="K12"/>
      <c r="L12"/>
      <c r="M12"/>
    </row>
    <row r="13" spans="1:13" x14ac:dyDescent="0.35">
      <c r="A13" s="73" t="s">
        <v>99</v>
      </c>
      <c r="B13" s="74">
        <v>9467</v>
      </c>
      <c r="C13" s="74">
        <v>9739</v>
      </c>
      <c r="D13" s="75">
        <f t="shared" si="0"/>
        <v>-8.5101983945057219E-2</v>
      </c>
      <c r="E13" s="75">
        <f t="shared" si="1"/>
        <v>8.4521588197005865E-2</v>
      </c>
      <c r="F13"/>
      <c r="G13"/>
      <c r="H13"/>
      <c r="I13"/>
      <c r="J13"/>
      <c r="K13"/>
      <c r="L13"/>
      <c r="M13"/>
    </row>
    <row r="14" spans="1:13" x14ac:dyDescent="0.35">
      <c r="A14" s="73" t="s">
        <v>100</v>
      </c>
      <c r="B14" s="74">
        <v>10452</v>
      </c>
      <c r="C14" s="74">
        <v>10357</v>
      </c>
      <c r="D14" s="75">
        <f t="shared" si="0"/>
        <v>-9.3956473665758738E-2</v>
      </c>
      <c r="E14" s="75">
        <f t="shared" si="1"/>
        <v>8.9885007593838148E-2</v>
      </c>
      <c r="F14"/>
      <c r="G14"/>
      <c r="H14"/>
      <c r="I14"/>
      <c r="J14"/>
      <c r="K14"/>
      <c r="L14"/>
      <c r="M14"/>
    </row>
    <row r="15" spans="1:13" x14ac:dyDescent="0.35">
      <c r="A15" s="73" t="s">
        <v>101</v>
      </c>
      <c r="B15" s="74">
        <v>9069</v>
      </c>
      <c r="C15" s="74">
        <v>9303</v>
      </c>
      <c r="D15" s="75">
        <f t="shared" si="0"/>
        <v>-8.1524230738113865E-2</v>
      </c>
      <c r="E15" s="75">
        <f t="shared" si="1"/>
        <v>8.0737687133868516E-2</v>
      </c>
      <c r="F15"/>
      <c r="G15"/>
      <c r="H15"/>
      <c r="I15"/>
      <c r="J15"/>
      <c r="K15"/>
      <c r="L15"/>
      <c r="M15"/>
    </row>
    <row r="16" spans="1:13" x14ac:dyDescent="0.35">
      <c r="A16" s="73" t="s">
        <v>102</v>
      </c>
      <c r="B16" s="74">
        <v>8209</v>
      </c>
      <c r="C16" s="74">
        <v>8676</v>
      </c>
      <c r="D16" s="75">
        <f t="shared" si="0"/>
        <v>-7.3793407225623192E-2</v>
      </c>
      <c r="E16" s="75">
        <f t="shared" si="1"/>
        <v>7.5296159687567796E-2</v>
      </c>
      <c r="F16"/>
      <c r="G16"/>
      <c r="H16"/>
      <c r="I16"/>
      <c r="J16"/>
      <c r="K16"/>
      <c r="L16"/>
      <c r="M16"/>
    </row>
    <row r="17" spans="1:13" x14ac:dyDescent="0.35">
      <c r="A17" s="73" t="s">
        <v>103</v>
      </c>
      <c r="B17" s="74">
        <v>6851</v>
      </c>
      <c r="C17" s="74">
        <v>7809</v>
      </c>
      <c r="D17" s="75">
        <f t="shared" si="0"/>
        <v>-6.1585897539620474E-2</v>
      </c>
      <c r="E17" s="75">
        <f t="shared" si="1"/>
        <v>6.7771750922108923E-2</v>
      </c>
      <c r="F17"/>
      <c r="G17"/>
      <c r="H17"/>
      <c r="I17"/>
      <c r="J17"/>
      <c r="K17"/>
      <c r="L17"/>
      <c r="M17"/>
    </row>
    <row r="18" spans="1:13" x14ac:dyDescent="0.35">
      <c r="A18" s="73" t="s">
        <v>104</v>
      </c>
      <c r="B18" s="74">
        <v>6946</v>
      </c>
      <c r="C18" s="74">
        <v>8644</v>
      </c>
      <c r="D18" s="75">
        <f t="shared" si="0"/>
        <v>-6.2439883857860722E-2</v>
      </c>
      <c r="E18" s="75">
        <f t="shared" si="1"/>
        <v>7.5018442178346717E-2</v>
      </c>
      <c r="F18"/>
      <c r="G18"/>
      <c r="H18"/>
      <c r="I18"/>
      <c r="J18"/>
      <c r="K18"/>
      <c r="L18"/>
      <c r="M18"/>
    </row>
    <row r="19" spans="1:13" x14ac:dyDescent="0.35">
      <c r="A19" s="73" t="s">
        <v>105</v>
      </c>
      <c r="B19" s="74">
        <v>5844</v>
      </c>
      <c r="C19" s="74">
        <v>5629</v>
      </c>
      <c r="D19" s="75">
        <f t="shared" si="0"/>
        <v>-5.2533642566273832E-2</v>
      </c>
      <c r="E19" s="75">
        <f t="shared" si="1"/>
        <v>4.885224560642222E-2</v>
      </c>
      <c r="F19"/>
      <c r="G19"/>
      <c r="H19"/>
      <c r="I19"/>
      <c r="J19"/>
      <c r="K19"/>
      <c r="L19"/>
      <c r="M19"/>
    </row>
    <row r="20" spans="1:13" x14ac:dyDescent="0.35">
      <c r="A20" s="73" t="s">
        <v>106</v>
      </c>
      <c r="B20" s="74">
        <v>2920</v>
      </c>
      <c r="C20" s="74">
        <v>3277</v>
      </c>
      <c r="D20" s="75">
        <f t="shared" si="0"/>
        <v>-2.6248842623805543E-2</v>
      </c>
      <c r="E20" s="75">
        <f t="shared" si="1"/>
        <v>2.8440008678672163E-2</v>
      </c>
      <c r="F20"/>
      <c r="G20"/>
      <c r="H20"/>
      <c r="I20"/>
      <c r="J20"/>
      <c r="K20"/>
      <c r="L20"/>
      <c r="M20"/>
    </row>
    <row r="21" spans="1:13" x14ac:dyDescent="0.35">
      <c r="A21" s="73" t="s">
        <v>107</v>
      </c>
      <c r="B21" s="74">
        <v>1363</v>
      </c>
      <c r="C21" s="74">
        <v>1935</v>
      </c>
      <c r="D21" s="75">
        <f t="shared" si="0"/>
        <v>-1.225245633433115E-2</v>
      </c>
      <c r="E21" s="75">
        <f t="shared" si="1"/>
        <v>1.6793230635712735E-2</v>
      </c>
      <c r="F21"/>
      <c r="G21"/>
      <c r="H21"/>
      <c r="I21"/>
      <c r="J21"/>
      <c r="K21"/>
      <c r="L21"/>
      <c r="M21"/>
    </row>
    <row r="22" spans="1:13" x14ac:dyDescent="0.35">
      <c r="A22" s="73" t="s">
        <v>108</v>
      </c>
      <c r="B22" s="74">
        <v>576</v>
      </c>
      <c r="C22" s="74">
        <v>1083</v>
      </c>
      <c r="D22" s="75">
        <f t="shared" si="0"/>
        <v>-5.1778538874356142E-3</v>
      </c>
      <c r="E22" s="75">
        <f t="shared" si="1"/>
        <v>9.3990019527012362E-3</v>
      </c>
      <c r="F22"/>
      <c r="G22"/>
      <c r="H22"/>
      <c r="I22"/>
      <c r="J22"/>
      <c r="K22"/>
      <c r="L22"/>
      <c r="M22"/>
    </row>
    <row r="23" spans="1:13" x14ac:dyDescent="0.35">
      <c r="A23" s="73" t="s">
        <v>109</v>
      </c>
      <c r="B23" s="74">
        <v>250</v>
      </c>
      <c r="C23" s="74">
        <v>668</v>
      </c>
      <c r="D23" s="75">
        <f t="shared" si="0"/>
        <v>-2.2473324164217073E-3</v>
      </c>
      <c r="E23" s="75">
        <f t="shared" si="1"/>
        <v>5.7973530049902364E-3</v>
      </c>
      <c r="F23"/>
      <c r="G23"/>
      <c r="H23"/>
      <c r="I23"/>
      <c r="J23"/>
      <c r="K23"/>
      <c r="L23"/>
      <c r="M23"/>
    </row>
    <row r="24" spans="1:13" x14ac:dyDescent="0.35">
      <c r="A24" s="73" t="s">
        <v>110</v>
      </c>
      <c r="B24" s="74">
        <v>57</v>
      </c>
      <c r="C24" s="74">
        <v>212</v>
      </c>
      <c r="D24" s="75">
        <f t="shared" si="0"/>
        <v>-5.1239179094414932E-4</v>
      </c>
      <c r="E24" s="75">
        <f t="shared" si="1"/>
        <v>1.8398784985897158E-3</v>
      </c>
      <c r="F24"/>
      <c r="G24"/>
      <c r="H24"/>
      <c r="I24"/>
      <c r="J24"/>
      <c r="K24"/>
      <c r="L24"/>
      <c r="M24"/>
    </row>
    <row r="25" spans="1:13" x14ac:dyDescent="0.35">
      <c r="A25" s="76" t="s">
        <v>28</v>
      </c>
      <c r="B25" s="77">
        <f>SUM(B5:B24)</f>
        <v>111243</v>
      </c>
      <c r="C25" s="77">
        <f t="shared" ref="C25" si="2">SUM(C5:C24)</f>
        <v>115225</v>
      </c>
      <c r="D25" s="78">
        <f>SUM(D5:D24)</f>
        <v>-1</v>
      </c>
      <c r="E25" s="78">
        <f>SUM(E5:E24)</f>
        <v>1</v>
      </c>
      <c r="F25"/>
      <c r="G25"/>
      <c r="H25"/>
      <c r="I25"/>
      <c r="J25"/>
      <c r="K25"/>
      <c r="L25"/>
      <c r="M25"/>
    </row>
    <row r="26" spans="1:13" x14ac:dyDescent="0.35">
      <c r="A26"/>
      <c r="B26"/>
      <c r="C26"/>
      <c r="D26"/>
      <c r="E26"/>
      <c r="F26"/>
      <c r="G26"/>
      <c r="H26"/>
      <c r="I26"/>
      <c r="J26"/>
      <c r="K26"/>
      <c r="L26"/>
      <c r="M26"/>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F4" sqref="F4"/>
    </sheetView>
  </sheetViews>
  <sheetFormatPr baseColWidth="10" defaultColWidth="11.453125" defaultRowHeight="14.5" x14ac:dyDescent="0.35"/>
  <cols>
    <col min="1" max="1" width="45.26953125" style="5" customWidth="1"/>
    <col min="2" max="2" width="11.453125" style="7"/>
    <col min="3" max="16384" width="11.453125" style="2"/>
  </cols>
  <sheetData>
    <row r="1" spans="1:3" ht="60.5" thickBot="1" x14ac:dyDescent="0.4">
      <c r="A1" s="79" t="s">
        <v>111</v>
      </c>
      <c r="B1" s="80">
        <v>2023</v>
      </c>
      <c r="C1" s="80">
        <v>2024</v>
      </c>
    </row>
    <row r="2" spans="1:3" ht="28.5" thickBot="1" x14ac:dyDescent="0.4">
      <c r="A2" s="14" t="s">
        <v>112</v>
      </c>
      <c r="B2" s="81">
        <v>1</v>
      </c>
      <c r="C2" s="15">
        <v>1</v>
      </c>
    </row>
    <row r="3" spans="1:3" ht="42.5" thickBot="1" x14ac:dyDescent="0.4">
      <c r="A3" s="14" t="s">
        <v>113</v>
      </c>
      <c r="B3" s="81">
        <v>1</v>
      </c>
      <c r="C3" s="15">
        <v>1</v>
      </c>
    </row>
    <row r="4" spans="1:3" ht="42.5" thickBot="1" x14ac:dyDescent="0.4">
      <c r="A4" s="14" t="s">
        <v>114</v>
      </c>
      <c r="B4" s="81">
        <v>1</v>
      </c>
      <c r="C4" s="15">
        <v>1</v>
      </c>
    </row>
    <row r="5" spans="1:3" ht="42.5" thickBot="1" x14ac:dyDescent="0.4">
      <c r="A5" s="14" t="s">
        <v>115</v>
      </c>
      <c r="B5" s="81">
        <v>1</v>
      </c>
      <c r="C5" s="15">
        <v>1</v>
      </c>
    </row>
    <row r="6" spans="1:3" ht="42.5" thickBot="1" x14ac:dyDescent="0.4">
      <c r="A6" s="14" t="s">
        <v>116</v>
      </c>
      <c r="B6" s="81">
        <v>1</v>
      </c>
      <c r="C6" s="15">
        <v>1</v>
      </c>
    </row>
    <row r="7" spans="1:3" ht="42.5" thickBot="1" x14ac:dyDescent="0.4">
      <c r="A7" s="14" t="s">
        <v>117</v>
      </c>
      <c r="B7" s="81">
        <v>1</v>
      </c>
      <c r="C7" s="15">
        <v>1</v>
      </c>
    </row>
    <row r="8" spans="1:3" ht="28.5" thickBot="1" x14ac:dyDescent="0.4">
      <c r="A8" s="14" t="s">
        <v>118</v>
      </c>
      <c r="B8" s="81">
        <v>1</v>
      </c>
      <c r="C8" s="15">
        <v>1</v>
      </c>
    </row>
    <row r="9" spans="1:3" ht="15" thickBot="1" x14ac:dyDescent="0.4">
      <c r="A9" s="83" t="s">
        <v>119</v>
      </c>
      <c r="B9" s="83"/>
      <c r="C9" s="83"/>
    </row>
    <row r="10" spans="1:3" ht="15" thickBot="1" x14ac:dyDescent="0.4">
      <c r="A10" s="14" t="s">
        <v>120</v>
      </c>
      <c r="B10" s="81">
        <v>423</v>
      </c>
      <c r="C10" s="15">
        <v>424</v>
      </c>
    </row>
    <row r="11" spans="1:3" ht="15" thickBot="1" x14ac:dyDescent="0.4">
      <c r="A11" s="83" t="s">
        <v>121</v>
      </c>
      <c r="B11" s="83"/>
      <c r="C11" s="83"/>
    </row>
    <row r="12" spans="1:3" ht="28.5" thickBot="1" x14ac:dyDescent="0.4">
      <c r="A12" s="14" t="s">
        <v>122</v>
      </c>
      <c r="B12" s="81">
        <v>508</v>
      </c>
      <c r="C12" s="15">
        <v>517</v>
      </c>
    </row>
    <row r="13" spans="1:3" ht="15" thickBot="1" x14ac:dyDescent="0.4">
      <c r="A13" s="14" t="s">
        <v>123</v>
      </c>
      <c r="B13" s="81">
        <v>24</v>
      </c>
      <c r="C13" s="15">
        <v>24</v>
      </c>
    </row>
    <row r="14" spans="1:3" ht="28.5" thickBot="1" x14ac:dyDescent="0.4">
      <c r="A14" s="14" t="s">
        <v>124</v>
      </c>
      <c r="B14" s="81">
        <v>27</v>
      </c>
      <c r="C14" s="15">
        <v>27</v>
      </c>
    </row>
    <row r="15" spans="1:3" ht="42.5" thickBot="1" x14ac:dyDescent="0.4">
      <c r="A15" s="14" t="s">
        <v>125</v>
      </c>
      <c r="B15" s="81">
        <v>133</v>
      </c>
      <c r="C15" s="15">
        <v>136</v>
      </c>
    </row>
    <row r="16" spans="1:3" ht="56.5" thickBot="1" x14ac:dyDescent="0.4">
      <c r="A16" s="14" t="s">
        <v>126</v>
      </c>
      <c r="B16" s="81">
        <v>389</v>
      </c>
      <c r="C16" s="15">
        <v>387</v>
      </c>
    </row>
    <row r="17" spans="1:3" ht="84.5" thickBot="1" x14ac:dyDescent="0.4">
      <c r="A17" s="14" t="s">
        <v>127</v>
      </c>
      <c r="B17" s="81">
        <v>9</v>
      </c>
      <c r="C17" s="15">
        <v>9</v>
      </c>
    </row>
    <row r="18" spans="1:3" ht="70.5" thickBot="1" x14ac:dyDescent="0.4">
      <c r="A18" s="14" t="s">
        <v>128</v>
      </c>
      <c r="B18" s="81">
        <v>24</v>
      </c>
      <c r="C18" s="15">
        <v>25</v>
      </c>
    </row>
    <row r="19" spans="1:3" ht="15" thickBot="1" x14ac:dyDescent="0.4">
      <c r="A19" s="83" t="s">
        <v>129</v>
      </c>
      <c r="B19" s="83"/>
      <c r="C19" s="83"/>
    </row>
    <row r="20" spans="1:3" ht="84.5" thickBot="1" x14ac:dyDescent="0.4">
      <c r="A20" s="14" t="s">
        <v>130</v>
      </c>
      <c r="B20" s="81">
        <v>23</v>
      </c>
      <c r="C20" s="15">
        <v>22</v>
      </c>
    </row>
    <row r="21" spans="1:3" ht="84.5" thickBot="1" x14ac:dyDescent="0.4">
      <c r="A21" s="14" t="s">
        <v>131</v>
      </c>
      <c r="B21" s="81">
        <v>8</v>
      </c>
      <c r="C21" s="15">
        <v>8</v>
      </c>
    </row>
    <row r="22" spans="1:3" ht="42.5" thickBot="1" x14ac:dyDescent="0.4">
      <c r="A22" s="14" t="s">
        <v>132</v>
      </c>
      <c r="B22" s="81">
        <v>29</v>
      </c>
      <c r="C22" s="15">
        <v>33</v>
      </c>
    </row>
    <row r="23" spans="1:3" ht="42.5" thickBot="1" x14ac:dyDescent="0.4">
      <c r="A23" s="14" t="s">
        <v>133</v>
      </c>
      <c r="B23" s="81">
        <v>133</v>
      </c>
      <c r="C23" s="15">
        <v>129</v>
      </c>
    </row>
    <row r="24" spans="1:3" ht="15" thickBot="1" x14ac:dyDescent="0.4">
      <c r="A24" s="14" t="s">
        <v>134</v>
      </c>
      <c r="B24" s="81">
        <v>133</v>
      </c>
      <c r="C24" s="15">
        <v>128</v>
      </c>
    </row>
    <row r="25" spans="1:3" ht="15" thickBot="1" x14ac:dyDescent="0.4">
      <c r="A25" s="84" t="s">
        <v>135</v>
      </c>
      <c r="B25" s="84"/>
      <c r="C25" s="84"/>
    </row>
    <row r="26" spans="1:3" ht="42.5" thickBot="1" x14ac:dyDescent="0.4">
      <c r="A26" s="14" t="s">
        <v>136</v>
      </c>
      <c r="B26" s="81">
        <v>119</v>
      </c>
      <c r="C26" s="15">
        <v>124</v>
      </c>
    </row>
    <row r="27" spans="1:3" ht="70.5" thickBot="1" x14ac:dyDescent="0.4">
      <c r="A27" s="14" t="s">
        <v>137</v>
      </c>
      <c r="B27" s="81">
        <v>9</v>
      </c>
      <c r="C27" s="15">
        <v>9</v>
      </c>
    </row>
    <row r="28" spans="1:3" ht="42.5" thickBot="1" x14ac:dyDescent="0.4">
      <c r="A28" s="14" t="s">
        <v>138</v>
      </c>
      <c r="B28" s="81">
        <v>16</v>
      </c>
      <c r="C28" s="15">
        <v>16</v>
      </c>
    </row>
    <row r="29" spans="1:3" ht="15" thickBot="1" x14ac:dyDescent="0.4">
      <c r="A29" s="82" t="s">
        <v>28</v>
      </c>
      <c r="B29" s="68">
        <v>2014</v>
      </c>
      <c r="C29" s="67">
        <v>2025</v>
      </c>
    </row>
    <row r="30" spans="1:3" ht="15" x14ac:dyDescent="0.4">
      <c r="A30" s="31" t="s">
        <v>139</v>
      </c>
      <c r="B30"/>
      <c r="C30"/>
    </row>
  </sheetData>
  <mergeCells count="4">
    <mergeCell ref="A9:C9"/>
    <mergeCell ref="A11:C11"/>
    <mergeCell ref="A19:C19"/>
    <mergeCell ref="A25:C2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sqref="A1:C26"/>
    </sheetView>
  </sheetViews>
  <sheetFormatPr baseColWidth="10" defaultColWidth="11.453125" defaultRowHeight="14.5" x14ac:dyDescent="0.35"/>
  <cols>
    <col min="1" max="1" width="15.08984375" style="6" customWidth="1"/>
    <col min="2" max="16384" width="11.453125" style="2"/>
  </cols>
  <sheetData>
    <row r="1" spans="1:3" ht="15.5" thickBot="1" x14ac:dyDescent="0.4">
      <c r="A1" s="85" t="s">
        <v>140</v>
      </c>
      <c r="B1" s="86">
        <v>2023</v>
      </c>
      <c r="C1" s="86">
        <v>2024</v>
      </c>
    </row>
    <row r="2" spans="1:3" ht="29.5" thickBot="1" x14ac:dyDescent="0.4">
      <c r="A2" s="14" t="s">
        <v>141</v>
      </c>
      <c r="B2" s="61">
        <v>413</v>
      </c>
      <c r="C2" s="64">
        <v>413</v>
      </c>
    </row>
    <row r="3" spans="1:3" ht="43.5" thickBot="1" x14ac:dyDescent="0.4">
      <c r="A3" s="14" t="s">
        <v>142</v>
      </c>
      <c r="B3" s="61">
        <v>331</v>
      </c>
      <c r="C3" s="64">
        <v>346</v>
      </c>
    </row>
    <row r="4" spans="1:3" ht="28.5" thickBot="1" x14ac:dyDescent="0.4">
      <c r="A4" s="87" t="s">
        <v>143</v>
      </c>
      <c r="B4" s="88"/>
      <c r="C4" s="88"/>
    </row>
    <row r="5" spans="1:3" ht="28.5" thickBot="1" x14ac:dyDescent="0.4">
      <c r="A5" s="14" t="s">
        <v>144</v>
      </c>
      <c r="B5" s="61">
        <v>11</v>
      </c>
      <c r="C5" s="64">
        <v>11</v>
      </c>
    </row>
    <row r="6" spans="1:3" ht="42.5" thickBot="1" x14ac:dyDescent="0.4">
      <c r="A6" s="87" t="s">
        <v>145</v>
      </c>
      <c r="B6" s="88"/>
      <c r="C6" s="88"/>
    </row>
    <row r="7" spans="1:3" ht="15" thickBot="1" x14ac:dyDescent="0.4">
      <c r="A7" s="14" t="s">
        <v>146</v>
      </c>
      <c r="B7" s="61">
        <v>3</v>
      </c>
      <c r="C7" s="64">
        <v>3</v>
      </c>
    </row>
    <row r="8" spans="1:3" ht="28.5" thickBot="1" x14ac:dyDescent="0.4">
      <c r="A8" s="14" t="s">
        <v>147</v>
      </c>
      <c r="B8" s="61">
        <v>61</v>
      </c>
      <c r="C8" s="64">
        <v>119</v>
      </c>
    </row>
    <row r="9" spans="1:3" ht="56.5" thickBot="1" x14ac:dyDescent="0.4">
      <c r="A9" s="14" t="s">
        <v>148</v>
      </c>
      <c r="B9" s="61">
        <v>27</v>
      </c>
      <c r="C9" s="64">
        <v>73</v>
      </c>
    </row>
    <row r="10" spans="1:3" ht="42.5" thickBot="1" x14ac:dyDescent="0.4">
      <c r="A10" s="87" t="s">
        <v>149</v>
      </c>
      <c r="B10" s="89"/>
      <c r="C10" s="88"/>
    </row>
    <row r="11" spans="1:3" ht="15" thickBot="1" x14ac:dyDescent="0.4">
      <c r="A11" s="14" t="s">
        <v>150</v>
      </c>
      <c r="B11" s="61">
        <v>20</v>
      </c>
      <c r="C11" s="64">
        <v>20</v>
      </c>
    </row>
    <row r="12" spans="1:3" ht="28.5" thickBot="1" x14ac:dyDescent="0.4">
      <c r="A12" s="14" t="s">
        <v>151</v>
      </c>
      <c r="B12" s="61">
        <v>13</v>
      </c>
      <c r="C12" s="64">
        <v>13</v>
      </c>
    </row>
    <row r="13" spans="1:3" ht="42.5" thickBot="1" x14ac:dyDescent="0.4">
      <c r="A13" s="87" t="s">
        <v>152</v>
      </c>
      <c r="B13" s="88"/>
      <c r="C13" s="88"/>
    </row>
    <row r="14" spans="1:3" ht="15" thickBot="1" x14ac:dyDescent="0.4">
      <c r="A14" s="14" t="s">
        <v>153</v>
      </c>
      <c r="B14" s="61">
        <v>2</v>
      </c>
      <c r="C14" s="64">
        <v>2</v>
      </c>
    </row>
    <row r="15" spans="1:3" ht="15" thickBot="1" x14ac:dyDescent="0.4">
      <c r="A15" s="14" t="s">
        <v>154</v>
      </c>
      <c r="B15" s="61">
        <v>2</v>
      </c>
      <c r="C15" s="64">
        <v>1</v>
      </c>
    </row>
    <row r="16" spans="1:3" ht="15" thickBot="1" x14ac:dyDescent="0.4">
      <c r="A16" s="14" t="s">
        <v>155</v>
      </c>
      <c r="B16" s="61">
        <v>3</v>
      </c>
      <c r="C16" s="64">
        <v>3</v>
      </c>
    </row>
    <row r="17" spans="1:3" ht="56.5" thickBot="1" x14ac:dyDescent="0.4">
      <c r="A17" s="14" t="s">
        <v>156</v>
      </c>
      <c r="B17" s="61">
        <v>6</v>
      </c>
      <c r="C17" s="64">
        <v>5</v>
      </c>
    </row>
    <row r="18" spans="1:3" ht="42.5" thickBot="1" x14ac:dyDescent="0.4">
      <c r="A18" s="14" t="s">
        <v>157</v>
      </c>
      <c r="B18" s="61">
        <v>6</v>
      </c>
      <c r="C18" s="64">
        <v>2</v>
      </c>
    </row>
    <row r="19" spans="1:3" ht="42.5" thickBot="1" x14ac:dyDescent="0.4">
      <c r="A19" s="14" t="s">
        <v>158</v>
      </c>
      <c r="B19" s="61">
        <v>52</v>
      </c>
      <c r="C19" s="64">
        <v>52</v>
      </c>
    </row>
    <row r="20" spans="1:3" ht="42.5" thickBot="1" x14ac:dyDescent="0.4">
      <c r="A20" s="14" t="s">
        <v>159</v>
      </c>
      <c r="B20" s="61">
        <v>6</v>
      </c>
      <c r="C20" s="64">
        <v>7</v>
      </c>
    </row>
    <row r="21" spans="1:3" ht="15" thickBot="1" x14ac:dyDescent="0.4">
      <c r="A21" s="14" t="s">
        <v>160</v>
      </c>
      <c r="B21" s="61">
        <v>1</v>
      </c>
      <c r="C21" s="64">
        <v>1</v>
      </c>
    </row>
    <row r="22" spans="1:3" x14ac:dyDescent="0.35">
      <c r="A22" s="22" t="s">
        <v>161</v>
      </c>
      <c r="B22"/>
      <c r="C22"/>
    </row>
    <row r="23" spans="1:3" ht="201" x14ac:dyDescent="0.35">
      <c r="A23" s="90" t="s">
        <v>162</v>
      </c>
      <c r="B23"/>
      <c r="C23"/>
    </row>
    <row r="24" spans="1:3" ht="300" x14ac:dyDescent="0.35">
      <c r="A24" s="22" t="s">
        <v>163</v>
      </c>
      <c r="B24"/>
      <c r="C24"/>
    </row>
    <row r="25" spans="1:3" ht="112.5" x14ac:dyDescent="0.35">
      <c r="A25" s="22" t="s">
        <v>164</v>
      </c>
      <c r="B25"/>
      <c r="C25"/>
    </row>
    <row r="26" spans="1:3" ht="351" x14ac:dyDescent="0.35">
      <c r="A26" s="90" t="s">
        <v>165</v>
      </c>
      <c r="B26"/>
      <c r="C2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sqref="A1:C8"/>
    </sheetView>
  </sheetViews>
  <sheetFormatPr baseColWidth="10" defaultColWidth="11.453125" defaultRowHeight="14.5" x14ac:dyDescent="0.35"/>
  <cols>
    <col min="1" max="1" width="24.1796875" style="6" customWidth="1"/>
    <col min="2" max="16384" width="11.453125" style="2"/>
  </cols>
  <sheetData>
    <row r="1" spans="1:3" ht="45.5" thickBot="1" x14ac:dyDescent="0.4">
      <c r="A1" s="91" t="s">
        <v>166</v>
      </c>
      <c r="B1" s="92">
        <v>2023</v>
      </c>
      <c r="C1" s="92">
        <v>2024</v>
      </c>
    </row>
    <row r="2" spans="1:3" ht="56.5" thickBot="1" x14ac:dyDescent="0.4">
      <c r="A2" s="14" t="s">
        <v>167</v>
      </c>
      <c r="B2" s="93">
        <v>1</v>
      </c>
      <c r="C2" s="94">
        <v>1</v>
      </c>
    </row>
    <row r="3" spans="1:3" ht="28.5" thickBot="1" x14ac:dyDescent="0.4">
      <c r="A3" s="14" t="s">
        <v>168</v>
      </c>
      <c r="B3" s="93">
        <v>3</v>
      </c>
      <c r="C3" s="94">
        <v>4</v>
      </c>
    </row>
    <row r="4" spans="1:3" ht="15" thickBot="1" x14ac:dyDescent="0.4">
      <c r="A4" s="14" t="s">
        <v>169</v>
      </c>
      <c r="B4" s="93">
        <v>1</v>
      </c>
      <c r="C4" s="94">
        <v>1</v>
      </c>
    </row>
    <row r="5" spans="1:3" ht="15" thickBot="1" x14ac:dyDescent="0.4">
      <c r="A5" s="14" t="s">
        <v>170</v>
      </c>
      <c r="B5" s="93">
        <v>1</v>
      </c>
      <c r="C5" s="94">
        <v>1</v>
      </c>
    </row>
    <row r="6" spans="1:3" ht="28.5" thickBot="1" x14ac:dyDescent="0.4">
      <c r="A6" s="14" t="s">
        <v>171</v>
      </c>
      <c r="B6" s="93">
        <v>2</v>
      </c>
      <c r="C6" s="94">
        <v>2</v>
      </c>
    </row>
    <row r="7" spans="1:3" ht="28.5" thickBot="1" x14ac:dyDescent="0.4">
      <c r="A7" s="14" t="s">
        <v>172</v>
      </c>
      <c r="B7" s="93" t="s">
        <v>173</v>
      </c>
      <c r="C7" s="94" t="s">
        <v>173</v>
      </c>
    </row>
    <row r="8" spans="1:3" ht="42.5" thickBot="1" x14ac:dyDescent="0.4">
      <c r="A8" s="14" t="s">
        <v>174</v>
      </c>
      <c r="B8" s="93">
        <v>1</v>
      </c>
      <c r="C8" s="94">
        <v>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tabSelected="1" workbookViewId="0">
      <selection activeCell="F3" sqref="F3"/>
    </sheetView>
  </sheetViews>
  <sheetFormatPr baseColWidth="10" defaultColWidth="11.453125" defaultRowHeight="14.5" x14ac:dyDescent="0.35"/>
  <cols>
    <col min="1" max="1" width="23.54296875" style="2" customWidth="1"/>
    <col min="2" max="16384" width="11.453125" style="2"/>
  </cols>
  <sheetData>
    <row r="1" spans="1:3" ht="30.5" thickBot="1" x14ac:dyDescent="0.4">
      <c r="A1" s="91" t="s">
        <v>175</v>
      </c>
      <c r="B1" s="92">
        <v>2023</v>
      </c>
      <c r="C1" s="92">
        <v>2024</v>
      </c>
    </row>
    <row r="2" spans="1:3" ht="42.5" thickBot="1" x14ac:dyDescent="0.4">
      <c r="A2" s="14" t="s">
        <v>176</v>
      </c>
      <c r="B2" s="93">
        <v>2</v>
      </c>
      <c r="C2" s="94">
        <v>2</v>
      </c>
    </row>
    <row r="3" spans="1:3" ht="42.5" thickBot="1" x14ac:dyDescent="0.4">
      <c r="A3" s="14" t="s">
        <v>177</v>
      </c>
      <c r="B3" s="93">
        <v>4</v>
      </c>
      <c r="C3" s="94">
        <v>3</v>
      </c>
    </row>
    <row r="4" spans="1:3" ht="28.5" thickBot="1" x14ac:dyDescent="0.4">
      <c r="A4" s="14" t="s">
        <v>178</v>
      </c>
      <c r="B4" s="93">
        <v>6</v>
      </c>
      <c r="C4" s="94">
        <v>5</v>
      </c>
    </row>
    <row r="5" spans="1:3" ht="28.5" thickBot="1" x14ac:dyDescent="0.4">
      <c r="A5" s="14" t="s">
        <v>179</v>
      </c>
      <c r="B5" s="93">
        <v>2</v>
      </c>
      <c r="C5" s="94">
        <v>2</v>
      </c>
    </row>
    <row r="6" spans="1:3" ht="42.5" thickBot="1" x14ac:dyDescent="0.4">
      <c r="A6" s="14" t="s">
        <v>180</v>
      </c>
      <c r="B6" s="93">
        <v>27</v>
      </c>
      <c r="C6" s="94">
        <v>27</v>
      </c>
    </row>
    <row r="7" spans="1:3" ht="28.5" thickBot="1" x14ac:dyDescent="0.4">
      <c r="A7" s="14" t="s">
        <v>181</v>
      </c>
      <c r="B7" s="93">
        <v>11</v>
      </c>
      <c r="C7" s="94">
        <v>11</v>
      </c>
    </row>
    <row r="8" spans="1:3" x14ac:dyDescent="0.35">
      <c r="A8" s="21" t="s">
        <v>182</v>
      </c>
      <c r="B8" s="96">
        <v>3</v>
      </c>
      <c r="C8" s="95">
        <v>3</v>
      </c>
    </row>
    <row r="9" spans="1:3" ht="15" thickBot="1" x14ac:dyDescent="0.4">
      <c r="A9" s="19"/>
      <c r="B9" s="97"/>
      <c r="C9" s="94">
        <v>4</v>
      </c>
    </row>
    <row r="10" spans="1:3" ht="56.5" thickBot="1" x14ac:dyDescent="0.4">
      <c r="A10" s="14" t="s">
        <v>183</v>
      </c>
      <c r="B10" s="93">
        <v>8</v>
      </c>
      <c r="C10" s="94">
        <v>8</v>
      </c>
    </row>
    <row r="11" spans="1:3" ht="56.5" thickBot="1" x14ac:dyDescent="0.4">
      <c r="A11" s="14" t="s">
        <v>184</v>
      </c>
      <c r="B11" s="93">
        <v>9</v>
      </c>
      <c r="C11" s="94">
        <v>9</v>
      </c>
    </row>
    <row r="12" spans="1:3" ht="28.5" thickBot="1" x14ac:dyDescent="0.4">
      <c r="A12" s="14" t="s">
        <v>185</v>
      </c>
      <c r="B12" s="93">
        <v>2</v>
      </c>
      <c r="C12" s="94">
        <v>2</v>
      </c>
    </row>
    <row r="13" spans="1:3" ht="28.5" thickBot="1" x14ac:dyDescent="0.4">
      <c r="A13" s="14" t="s">
        <v>186</v>
      </c>
      <c r="B13" s="93">
        <v>2</v>
      </c>
      <c r="C13" s="94">
        <v>2</v>
      </c>
    </row>
    <row r="14" spans="1:3" ht="15" thickBot="1" x14ac:dyDescent="0.4">
      <c r="A14" s="14" t="s">
        <v>187</v>
      </c>
      <c r="B14" s="93">
        <v>2</v>
      </c>
      <c r="C14" s="94">
        <v>2</v>
      </c>
    </row>
    <row r="15" spans="1:3" ht="28.5" thickBot="1" x14ac:dyDescent="0.4">
      <c r="A15" s="14" t="s">
        <v>188</v>
      </c>
      <c r="B15" s="93">
        <v>2</v>
      </c>
      <c r="C15" s="94">
        <v>2</v>
      </c>
    </row>
    <row r="16" spans="1:3" ht="42.5" thickBot="1" x14ac:dyDescent="0.4">
      <c r="A16" s="14" t="s">
        <v>189</v>
      </c>
      <c r="B16" s="93">
        <v>1</v>
      </c>
      <c r="C16" s="94">
        <v>1</v>
      </c>
    </row>
    <row r="17" spans="1:3" ht="28.5" thickBot="1" x14ac:dyDescent="0.4">
      <c r="A17" s="14" t="s">
        <v>190</v>
      </c>
      <c r="B17" s="93">
        <v>1</v>
      </c>
      <c r="C17" s="94">
        <v>1</v>
      </c>
    </row>
    <row r="18" spans="1:3" ht="28.5" thickBot="1" x14ac:dyDescent="0.4">
      <c r="A18" s="14" t="s">
        <v>191</v>
      </c>
      <c r="B18" s="93">
        <v>1</v>
      </c>
      <c r="C18" s="94">
        <v>1</v>
      </c>
    </row>
  </sheetData>
  <mergeCells count="2">
    <mergeCell ref="A8:A9"/>
    <mergeCell ref="B8:B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Portada 1</vt:lpstr>
      <vt:lpstr>2024 en Cifras</vt:lpstr>
      <vt:lpstr>Población de Referencia</vt:lpstr>
      <vt:lpstr>Pirámide Población</vt:lpstr>
      <vt:lpstr>Recursos Humanos</vt:lpstr>
      <vt:lpstr>Recursos Materiales</vt:lpstr>
      <vt:lpstr>Alta Tecnología</vt:lpstr>
      <vt:lpstr>Otros Equipos</vt:lpstr>
    </vt:vector>
  </TitlesOfParts>
  <Manager/>
  <Company>Comunidad de Madrid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Madrid Digital</dc:creator>
  <cp:keywords/>
  <dc:description/>
  <cp:lastModifiedBy>Madrid Digital</cp:lastModifiedBy>
  <cp:revision/>
  <dcterms:created xsi:type="dcterms:W3CDTF">2022-06-29T09:33:43Z</dcterms:created>
  <dcterms:modified xsi:type="dcterms:W3CDTF">2025-11-06T17:08:54Z</dcterms:modified>
  <cp:category/>
  <cp:contentStatus/>
</cp:coreProperties>
</file>